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kahashi-miki\Desktop\"/>
    </mc:Choice>
  </mc:AlternateContent>
  <workbookProtection workbookAlgorithmName="SHA-512" workbookHashValue="OKTdfpXGGnOrBs85R1uqVSlDLnueK6iR2rkwIQWJWcS9n0Fty0SUAacfx7+19B7pQpTP0xYivem9C7MAsFJS1g==" workbookSaltValue="CE2SP2Yehkt32XkmJ3hxK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<sst xmlns="http://schemas.openxmlformats.org/spreadsheetml/2006/main" count="320" uniqueCount="116">
  <si>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</si>
  <si>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</si>
  <si>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</si>
  <si>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</si>
  <si>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</si>
  <si>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</si>
  <si>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</si>
  <si>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</si>
  <si>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</si>
  <si>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</si>
  <si>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</si>
  <si>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</si>
  <si>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</si>
  <si>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</si>
  <si>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</si>
  <si>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</si>
  <si>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</si>
  <si>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</si>
  <si>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</si>
  <si>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</si>
  <si>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</si>
  <si>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</si>
  <si>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</si>
  <si>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</si>
  <si>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</si>
  <si>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</si>
  <si>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</si>
  <si>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</si>
  <si>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</si>
  <si>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</si>
  <si>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</si>
  <si>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</si>
  <si>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</si>
  <si>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</si>
  <si>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</si>
  <si>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</si>
  <si>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</si>
  <si>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</si>
  <si>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</si>
  <si>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</si>
  <si>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</si>
  <si>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</si>
  <si>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</si>
  <si>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</si>
  <si>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</si>
  <si>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</si>
  <si>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</si>
  <si>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</si>
  <si>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</si>
  <si>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</si>
  <si>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</si>
  <si>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</si>
  <si>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</si>
  <si>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</si>
  <si>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</si>
  <si>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</si>
  <si>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</si>
  <si>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</si>
  <si>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</si>
  <si>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</si>
  <si>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</si>
  <si>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</si>
  <si>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</si>
  <si>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</si>
  <si>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</si>
  <si>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</si>
  <si>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</si>
  <si>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</si>
  <si>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</si>
  <si>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</si>
  <si>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</si>
  <si>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</si>
  <si>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</si>
  <si>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</si>
  <si>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</si>
  <si>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</si>
  <si>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</si>
  <si>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</si>
  <si>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</si>
  <si>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</si>
  <si>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</si>
  <si>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</si>
  <si>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</si>
  <si>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</si>
  <si>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</si>
  <si>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</si>
  <si>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</si>
  <si>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</si>
  <si>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</si>
  <si>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</si>
  <si>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</si>
  <si>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</si>
  <si>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</si>
  <si>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</si>
  <si>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</si>
  <si>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</si>
  <si>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板野町</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</si>
  <si>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</si>
  <si>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</si>
  <si>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</si>
  <si>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</si>
  <si>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</si>
  <si>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</si>
  <si>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</si>
  <si>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</si>
  <si>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</si>
  <si>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</si>
  <si>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</si>
  <si>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</si>
  <si>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</si>
  <si>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</si>
  <si>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</si>
  <si>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</si>
  <si>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①については１００％を超えているものの一般会計繰入金に依存している状況であるため、使用料収入増となるよう努める。
③の流動比率については、１００％を大きく下まわっており、支払能力を高める経営の改善を図っていく必要がある。
⑤においては類似団体よりは高く、⑥については低い状態であり、経費の削減など将来の見込みをたて、取り組む必要がある。
⑧の水洗化率においては、普及促進活動として、普及員に戸別訪問をお願いしているものの非常に低い状況であり、向上に向けた取組が必要。</t>
    <rPh sb="11" eb="12">
      <t>コ</t>
    </rPh>
    <rPh sb="19" eb="26">
      <t>イッパンカイケイクリイレキン</t>
    </rPh>
    <rPh sb="27" eb="29">
      <t>イゾン</t>
    </rPh>
    <rPh sb="33" eb="35">
      <t>ジョウキョウ</t>
    </rPh>
    <rPh sb="41" eb="44">
      <t>シヨウリョウ</t>
    </rPh>
    <rPh sb="44" eb="46">
      <t>シュウニュウ</t>
    </rPh>
    <rPh sb="46" eb="47">
      <t>ゾウ</t>
    </rPh>
    <rPh sb="52" eb="53">
      <t>ツト</t>
    </rPh>
    <rPh sb="59" eb="61">
      <t>リュウドウ</t>
    </rPh>
    <rPh sb="61" eb="63">
      <t>ヒリツ</t>
    </rPh>
    <rPh sb="74" eb="75">
      <t>オオ</t>
    </rPh>
    <rPh sb="77" eb="78">
      <t>シタ</t>
    </rPh>
    <rPh sb="85" eb="87">
      <t>シハライ</t>
    </rPh>
    <rPh sb="87" eb="89">
      <t>ノウリョク</t>
    </rPh>
    <rPh sb="90" eb="91">
      <t>タカ</t>
    </rPh>
    <rPh sb="93" eb="95">
      <t>ケイエイ</t>
    </rPh>
    <rPh sb="96" eb="98">
      <t>カイゼン</t>
    </rPh>
    <rPh sb="99" eb="100">
      <t>ハカ</t>
    </rPh>
    <rPh sb="104" eb="106">
      <t>ヒツヨウ</t>
    </rPh>
    <rPh sb="117" eb="119">
      <t>ルイジ</t>
    </rPh>
    <rPh sb="119" eb="121">
      <t>ダンタイ</t>
    </rPh>
    <rPh sb="124" eb="125">
      <t>タカ</t>
    </rPh>
    <rPh sb="133" eb="134">
      <t>ヒク</t>
    </rPh>
    <rPh sb="135" eb="137">
      <t>ジョウタイ</t>
    </rPh>
    <rPh sb="141" eb="143">
      <t>ケイヒ</t>
    </rPh>
    <rPh sb="144" eb="146">
      <t>サクゲン</t>
    </rPh>
    <rPh sb="148" eb="150">
      <t>ショウライ</t>
    </rPh>
    <rPh sb="151" eb="153">
      <t>ミコ</t>
    </rPh>
    <rPh sb="158" eb="159">
      <t>ト</t>
    </rPh>
    <rPh sb="160" eb="161">
      <t>ク</t>
    </rPh>
    <rPh sb="162" eb="164">
      <t>ヒツヨウ</t>
    </rPh>
    <rPh sb="171" eb="175">
      <t>スイセンカリツ</t>
    </rPh>
    <rPh sb="181" eb="183">
      <t>フキュウ</t>
    </rPh>
    <rPh sb="183" eb="185">
      <t>ソクシン</t>
    </rPh>
    <rPh sb="185" eb="187">
      <t>カツドウ</t>
    </rPh>
    <rPh sb="191" eb="194">
      <t>フキュウイン</t>
    </rPh>
    <rPh sb="195" eb="197">
      <t>コベツ</t>
    </rPh>
    <rPh sb="197" eb="199">
      <t>ホウモン</t>
    </rPh>
    <rPh sb="201" eb="202">
      <t>ネガ</t>
    </rPh>
    <rPh sb="210" eb="212">
      <t>ヒジョウ</t>
    </rPh>
    <rPh sb="213" eb="214">
      <t>ヒク</t>
    </rPh>
    <rPh sb="215" eb="217">
      <t>ジョウキョウ</t>
    </rPh>
    <rPh sb="221" eb="223">
      <t>コウジョウ</t>
    </rPh>
    <rPh sb="224" eb="225">
      <t>ム</t>
    </rPh>
    <rPh sb="227" eb="229">
      <t>トリクミ</t>
    </rPh>
    <rPh sb="230" eb="232">
      <t>ヒツヨウ</t>
    </rPh>
    <phoneticPr fontId="4"/>
  </si>
  <si>
    <t>現状においては施設の老朽化はみられない。</t>
    <rPh sb="0" eb="2">
      <t>ゲンジョウ</t>
    </rPh>
    <rPh sb="7" eb="9">
      <t>シセツ</t>
    </rPh>
    <rPh sb="10" eb="13">
      <t>ロウキュウカ</t>
    </rPh>
    <phoneticPr fontId="4"/>
  </si>
  <si>
    <t>令和５年度より地方公営企業法を適用しており、今後は経営状況の把握に努めるとともに、水洗化率の向上に取り組み、計画的な事業運営をすすめていく。</t>
    <rPh sb="0" eb="2">
      <t>レイワ</t>
    </rPh>
    <rPh sb="3" eb="5">
      <t>ネンド</t>
    </rPh>
    <rPh sb="7" eb="9">
      <t>チホウ</t>
    </rPh>
    <rPh sb="9" eb="11">
      <t>コウエイ</t>
    </rPh>
    <rPh sb="11" eb="13">
      <t>キギョウ</t>
    </rPh>
    <rPh sb="13" eb="14">
      <t>ホウ</t>
    </rPh>
    <rPh sb="15" eb="17">
      <t>テキヨウ</t>
    </rPh>
    <rPh sb="22" eb="24">
      <t>コンゴ</t>
    </rPh>
    <rPh sb="25" eb="27">
      <t>ケイエイ</t>
    </rPh>
    <rPh sb="27" eb="29">
      <t>ジョウキョウ</t>
    </rPh>
    <rPh sb="30" eb="32">
      <t>ハアク</t>
    </rPh>
    <rPh sb="33" eb="34">
      <t>ツト</t>
    </rPh>
    <rPh sb="41" eb="44">
      <t>スイセンカ</t>
    </rPh>
    <rPh sb="44" eb="45">
      <t>リツ</t>
    </rPh>
    <rPh sb="46" eb="48">
      <t>コウジョウ</t>
    </rPh>
    <rPh sb="49" eb="50">
      <t>ト</t>
    </rPh>
    <rPh sb="51" eb="52">
      <t>ク</t>
    </rPh>
    <rPh sb="54" eb="57">
      <t>ケイカクテキ</t>
    </rPh>
    <rPh sb="58" eb="60">
      <t>ジギョウ</t>
    </rPh>
    <rPh sb="60" eb="62">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</si>
</sst>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C56-4859-9370-CDCCB1016115}"/>
            </c:ext>
          </c:extLst>
        </c:ser>
        <c:dLbls>
          <c:showLegendKey val="0"/>
          <c:showVal val="0"/>
          <c:showCatName val="0"/>
          <c:showSerName val="0"/>
          <c:showPercent val="0"/>
          <c:showBubbleSize val="0"/>
        </c:dLbls>
        <c:gapWidth val="150"/>
        <c:axId val="362342000"/>
        <c:axId val="36234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xmlns:c16r2="http://schemas.microsoft.com/office/drawing/2015/06/chart">
            <c:ext xmlns:c16="http://schemas.microsoft.com/office/drawing/2014/chart" uri="{C3380CC4-5D6E-409C-BE32-E72D297353CC}">
              <c16:uniqueId val="{00000001-DC56-4859-9370-CDCCB1016115}"/>
            </c:ext>
          </c:extLst>
        </c:ser>
        <c:dLbls>
          <c:showLegendKey val="0"/>
          <c:showVal val="0"/>
          <c:showCatName val="0"/>
          <c:showSerName val="0"/>
          <c:showPercent val="0"/>
          <c:showBubbleSize val="0"/>
        </c:dLbls>
        <c:marker val="1"/>
        <c:smooth val="0"/>
        <c:axId val="362342000"/>
        <c:axId val="362342392"/>
      </c:lineChart>
      <c:dateAx>
        <c:axId val="362342000"/>
        <c:scaling>
          <c:orientation val="minMax"/>
        </c:scaling>
        <c:delete val="1"/>
        <c:axPos val="b"/>
        <c:numFmt formatCode="&quot;R&quot;yy" sourceLinked="1"/>
        <c:majorTickMark val="none"/>
        <c:minorTickMark val="none"/>
        <c:tickLblPos val="none"/>
        <c:crossAx val="362342392"/>
        <c:crosses val="autoZero"/>
        <c:auto val="1"/>
        <c:lblOffset val="100"/>
        <c:baseTimeUnit val="years"/>
      </c:dateAx>
      <c:valAx>
        <c:axId val="36234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4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F2-444A-948F-7501F3D7C581}"/>
            </c:ext>
          </c:extLst>
        </c:ser>
        <c:dLbls>
          <c:showLegendKey val="0"/>
          <c:showVal val="0"/>
          <c:showCatName val="0"/>
          <c:showSerName val="0"/>
          <c:showPercent val="0"/>
          <c:showBubbleSize val="0"/>
        </c:dLbls>
        <c:gapWidth val="150"/>
        <c:axId val="363902024"/>
        <c:axId val="36390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36.03</c:v>
                </c:pt>
              </c:numCache>
            </c:numRef>
          </c:val>
          <c:smooth val="0"/>
          <c:extLst xmlns:c16r2="http://schemas.microsoft.com/office/drawing/2015/06/chart">
            <c:ext xmlns:c16="http://schemas.microsoft.com/office/drawing/2014/chart" uri="{C3380CC4-5D6E-409C-BE32-E72D297353CC}">
              <c16:uniqueId val="{00000001-07F2-444A-948F-7501F3D7C581}"/>
            </c:ext>
          </c:extLst>
        </c:ser>
        <c:dLbls>
          <c:showLegendKey val="0"/>
          <c:showVal val="0"/>
          <c:showCatName val="0"/>
          <c:showSerName val="0"/>
          <c:showPercent val="0"/>
          <c:showBubbleSize val="0"/>
        </c:dLbls>
        <c:marker val="1"/>
        <c:smooth val="0"/>
        <c:axId val="363902024"/>
        <c:axId val="363906728"/>
      </c:lineChart>
      <c:dateAx>
        <c:axId val="363902024"/>
        <c:scaling>
          <c:orientation val="minMax"/>
        </c:scaling>
        <c:delete val="1"/>
        <c:axPos val="b"/>
        <c:numFmt formatCode="&quot;R&quot;yy" sourceLinked="1"/>
        <c:majorTickMark val="none"/>
        <c:minorTickMark val="none"/>
        <c:tickLblPos val="none"/>
        <c:crossAx val="363906728"/>
        <c:crosses val="autoZero"/>
        <c:auto val="1"/>
        <c:lblOffset val="100"/>
        <c:baseTimeUnit val="years"/>
      </c:dateAx>
      <c:valAx>
        <c:axId val="36390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0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34.47</c:v>
                </c:pt>
              </c:numCache>
            </c:numRef>
          </c:val>
          <c:extLst xmlns:c16r2="http://schemas.microsoft.com/office/drawing/2015/06/chart">
            <c:ext xmlns:c16="http://schemas.microsoft.com/office/drawing/2014/chart" uri="{C3380CC4-5D6E-409C-BE32-E72D297353CC}">
              <c16:uniqueId val="{00000000-54EE-4874-BB00-E787E9633F79}"/>
            </c:ext>
          </c:extLst>
        </c:ser>
        <c:dLbls>
          <c:showLegendKey val="0"/>
          <c:showVal val="0"/>
          <c:showCatName val="0"/>
          <c:showSerName val="0"/>
          <c:showPercent val="0"/>
          <c:showBubbleSize val="0"/>
        </c:dLbls>
        <c:gapWidth val="150"/>
        <c:axId val="363903984"/>
        <c:axId val="36295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63.97</c:v>
                </c:pt>
              </c:numCache>
            </c:numRef>
          </c:val>
          <c:smooth val="0"/>
          <c:extLst xmlns:c16r2="http://schemas.microsoft.com/office/drawing/2015/06/chart">
            <c:ext xmlns:c16="http://schemas.microsoft.com/office/drawing/2014/chart" uri="{C3380CC4-5D6E-409C-BE32-E72D297353CC}">
              <c16:uniqueId val="{00000001-54EE-4874-BB00-E787E9633F79}"/>
            </c:ext>
          </c:extLst>
        </c:ser>
        <c:dLbls>
          <c:showLegendKey val="0"/>
          <c:showVal val="0"/>
          <c:showCatName val="0"/>
          <c:showSerName val="0"/>
          <c:showPercent val="0"/>
          <c:showBubbleSize val="0"/>
        </c:dLbls>
        <c:marker val="1"/>
        <c:smooth val="0"/>
        <c:axId val="363903984"/>
        <c:axId val="362954800"/>
      </c:lineChart>
      <c:dateAx>
        <c:axId val="363903984"/>
        <c:scaling>
          <c:orientation val="minMax"/>
        </c:scaling>
        <c:delete val="1"/>
        <c:axPos val="b"/>
        <c:numFmt formatCode="&quot;R&quot;yy" sourceLinked="1"/>
        <c:majorTickMark val="none"/>
        <c:minorTickMark val="none"/>
        <c:tickLblPos val="none"/>
        <c:crossAx val="362954800"/>
        <c:crosses val="autoZero"/>
        <c:auto val="1"/>
        <c:lblOffset val="100"/>
        <c:baseTimeUnit val="years"/>
      </c:dateAx>
      <c:valAx>
        <c:axId val="36295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0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123.36</c:v>
                </c:pt>
              </c:numCache>
            </c:numRef>
          </c:val>
          <c:extLst xmlns:c16r2="http://schemas.microsoft.com/office/drawing/2015/06/chart">
            <c:ext xmlns:c16="http://schemas.microsoft.com/office/drawing/2014/chart" uri="{C3380CC4-5D6E-409C-BE32-E72D297353CC}">
              <c16:uniqueId val="{00000000-84EF-4C8C-B611-B910292BADE4}"/>
            </c:ext>
          </c:extLst>
        </c:ser>
        <c:dLbls>
          <c:showLegendKey val="0"/>
          <c:showVal val="0"/>
          <c:showCatName val="0"/>
          <c:showSerName val="0"/>
          <c:showPercent val="0"/>
          <c:showBubbleSize val="0"/>
        </c:dLbls>
        <c:gapWidth val="150"/>
        <c:axId val="362343176"/>
        <c:axId val="36234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98.85</c:v>
                </c:pt>
              </c:numCache>
            </c:numRef>
          </c:val>
          <c:smooth val="0"/>
          <c:extLst xmlns:c16r2="http://schemas.microsoft.com/office/drawing/2015/06/chart">
            <c:ext xmlns:c16="http://schemas.microsoft.com/office/drawing/2014/chart" uri="{C3380CC4-5D6E-409C-BE32-E72D297353CC}">
              <c16:uniqueId val="{00000001-84EF-4C8C-B611-B910292BADE4}"/>
            </c:ext>
          </c:extLst>
        </c:ser>
        <c:dLbls>
          <c:showLegendKey val="0"/>
          <c:showVal val="0"/>
          <c:showCatName val="0"/>
          <c:showSerName val="0"/>
          <c:showPercent val="0"/>
          <c:showBubbleSize val="0"/>
        </c:dLbls>
        <c:marker val="1"/>
        <c:smooth val="0"/>
        <c:axId val="362343176"/>
        <c:axId val="362343568"/>
      </c:lineChart>
      <c:dateAx>
        <c:axId val="362343176"/>
        <c:scaling>
          <c:orientation val="minMax"/>
        </c:scaling>
        <c:delete val="1"/>
        <c:axPos val="b"/>
        <c:numFmt formatCode="&quot;R&quot;yy" sourceLinked="1"/>
        <c:majorTickMark val="none"/>
        <c:minorTickMark val="none"/>
        <c:tickLblPos val="none"/>
        <c:crossAx val="362343568"/>
        <c:crosses val="autoZero"/>
        <c:auto val="1"/>
        <c:lblOffset val="100"/>
        <c:baseTimeUnit val="years"/>
      </c:dateAx>
      <c:valAx>
        <c:axId val="36234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34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2.2400000000000002</c:v>
                </c:pt>
              </c:numCache>
            </c:numRef>
          </c:val>
          <c:extLst xmlns:c16r2="http://schemas.microsoft.com/office/drawing/2015/06/chart">
            <c:ext xmlns:c16="http://schemas.microsoft.com/office/drawing/2014/chart" uri="{C3380CC4-5D6E-409C-BE32-E72D297353CC}">
              <c16:uniqueId val="{00000000-9B7F-4B62-99EA-26F622A0BF6E}"/>
            </c:ext>
          </c:extLst>
        </c:ser>
        <c:dLbls>
          <c:showLegendKey val="0"/>
          <c:showVal val="0"/>
          <c:showCatName val="0"/>
          <c:showSerName val="0"/>
          <c:showPercent val="0"/>
          <c:showBubbleSize val="0"/>
        </c:dLbls>
        <c:gapWidth val="150"/>
        <c:axId val="362955192"/>
        <c:axId val="36296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19.75</c:v>
                </c:pt>
              </c:numCache>
            </c:numRef>
          </c:val>
          <c:smooth val="0"/>
          <c:extLst xmlns:c16r2="http://schemas.microsoft.com/office/drawing/2015/06/chart">
            <c:ext xmlns:c16="http://schemas.microsoft.com/office/drawing/2014/chart" uri="{C3380CC4-5D6E-409C-BE32-E72D297353CC}">
              <c16:uniqueId val="{00000001-9B7F-4B62-99EA-26F622A0BF6E}"/>
            </c:ext>
          </c:extLst>
        </c:ser>
        <c:dLbls>
          <c:showLegendKey val="0"/>
          <c:showVal val="0"/>
          <c:showCatName val="0"/>
          <c:showSerName val="0"/>
          <c:showPercent val="0"/>
          <c:showBubbleSize val="0"/>
        </c:dLbls>
        <c:marker val="1"/>
        <c:smooth val="0"/>
        <c:axId val="362955192"/>
        <c:axId val="362961072"/>
      </c:lineChart>
      <c:dateAx>
        <c:axId val="362955192"/>
        <c:scaling>
          <c:orientation val="minMax"/>
        </c:scaling>
        <c:delete val="1"/>
        <c:axPos val="b"/>
        <c:numFmt formatCode="&quot;R&quot;yy" sourceLinked="1"/>
        <c:majorTickMark val="none"/>
        <c:minorTickMark val="none"/>
        <c:tickLblPos val="none"/>
        <c:crossAx val="362961072"/>
        <c:crosses val="autoZero"/>
        <c:auto val="1"/>
        <c:lblOffset val="100"/>
        <c:baseTimeUnit val="years"/>
      </c:dateAx>
      <c:valAx>
        <c:axId val="36296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5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DFF-4D66-A76B-4F0C0B6A65A3}"/>
            </c:ext>
          </c:extLst>
        </c:ser>
        <c:dLbls>
          <c:showLegendKey val="0"/>
          <c:showVal val="0"/>
          <c:showCatName val="0"/>
          <c:showSerName val="0"/>
          <c:showPercent val="0"/>
          <c:showBubbleSize val="0"/>
        </c:dLbls>
        <c:gapWidth val="150"/>
        <c:axId val="362960288"/>
        <c:axId val="36295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4DFF-4D66-A76B-4F0C0B6A65A3}"/>
            </c:ext>
          </c:extLst>
        </c:ser>
        <c:dLbls>
          <c:showLegendKey val="0"/>
          <c:showVal val="0"/>
          <c:showCatName val="0"/>
          <c:showSerName val="0"/>
          <c:showPercent val="0"/>
          <c:showBubbleSize val="0"/>
        </c:dLbls>
        <c:marker val="1"/>
        <c:smooth val="0"/>
        <c:axId val="362960288"/>
        <c:axId val="362959896"/>
      </c:lineChart>
      <c:dateAx>
        <c:axId val="362960288"/>
        <c:scaling>
          <c:orientation val="minMax"/>
        </c:scaling>
        <c:delete val="1"/>
        <c:axPos val="b"/>
        <c:numFmt formatCode="&quot;R&quot;yy" sourceLinked="1"/>
        <c:majorTickMark val="none"/>
        <c:minorTickMark val="none"/>
        <c:tickLblPos val="none"/>
        <c:crossAx val="362959896"/>
        <c:crosses val="autoZero"/>
        <c:auto val="1"/>
        <c:lblOffset val="100"/>
        <c:baseTimeUnit val="years"/>
      </c:dateAx>
      <c:valAx>
        <c:axId val="36295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319-4229-9E9C-BF057929AA3E}"/>
            </c:ext>
          </c:extLst>
        </c:ser>
        <c:dLbls>
          <c:showLegendKey val="0"/>
          <c:showVal val="0"/>
          <c:showCatName val="0"/>
          <c:showSerName val="0"/>
          <c:showPercent val="0"/>
          <c:showBubbleSize val="0"/>
        </c:dLbls>
        <c:gapWidth val="150"/>
        <c:axId val="362954016"/>
        <c:axId val="3629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313.61</c:v>
                </c:pt>
              </c:numCache>
            </c:numRef>
          </c:val>
          <c:smooth val="0"/>
          <c:extLst xmlns:c16r2="http://schemas.microsoft.com/office/drawing/2015/06/chart">
            <c:ext xmlns:c16="http://schemas.microsoft.com/office/drawing/2014/chart" uri="{C3380CC4-5D6E-409C-BE32-E72D297353CC}">
              <c16:uniqueId val="{00000001-7319-4229-9E9C-BF057929AA3E}"/>
            </c:ext>
          </c:extLst>
        </c:ser>
        <c:dLbls>
          <c:showLegendKey val="0"/>
          <c:showVal val="0"/>
          <c:showCatName val="0"/>
          <c:showSerName val="0"/>
          <c:showPercent val="0"/>
          <c:showBubbleSize val="0"/>
        </c:dLbls>
        <c:marker val="1"/>
        <c:smooth val="0"/>
        <c:axId val="362954016"/>
        <c:axId val="362958720"/>
      </c:lineChart>
      <c:dateAx>
        <c:axId val="362954016"/>
        <c:scaling>
          <c:orientation val="minMax"/>
        </c:scaling>
        <c:delete val="1"/>
        <c:axPos val="b"/>
        <c:numFmt formatCode="&quot;R&quot;yy" sourceLinked="1"/>
        <c:majorTickMark val="none"/>
        <c:minorTickMark val="none"/>
        <c:tickLblPos val="none"/>
        <c:crossAx val="362958720"/>
        <c:crosses val="autoZero"/>
        <c:auto val="1"/>
        <c:lblOffset val="100"/>
        <c:baseTimeUnit val="years"/>
      </c:dateAx>
      <c:valAx>
        <c:axId val="3629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35.96</c:v>
                </c:pt>
              </c:numCache>
            </c:numRef>
          </c:val>
          <c:extLst xmlns:c16r2="http://schemas.microsoft.com/office/drawing/2015/06/chart">
            <c:ext xmlns:c16="http://schemas.microsoft.com/office/drawing/2014/chart" uri="{C3380CC4-5D6E-409C-BE32-E72D297353CC}">
              <c16:uniqueId val="{00000000-2E88-4547-B99E-853810C8763C}"/>
            </c:ext>
          </c:extLst>
        </c:ser>
        <c:dLbls>
          <c:showLegendKey val="0"/>
          <c:showVal val="0"/>
          <c:showCatName val="0"/>
          <c:showSerName val="0"/>
          <c:showPercent val="0"/>
          <c:showBubbleSize val="0"/>
        </c:dLbls>
        <c:gapWidth val="150"/>
        <c:axId val="362957152"/>
        <c:axId val="36390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113.15</c:v>
                </c:pt>
              </c:numCache>
            </c:numRef>
          </c:val>
          <c:smooth val="0"/>
          <c:extLst xmlns:c16r2="http://schemas.microsoft.com/office/drawing/2015/06/chart">
            <c:ext xmlns:c16="http://schemas.microsoft.com/office/drawing/2014/chart" uri="{C3380CC4-5D6E-409C-BE32-E72D297353CC}">
              <c16:uniqueId val="{00000001-2E88-4547-B99E-853810C8763C}"/>
            </c:ext>
          </c:extLst>
        </c:ser>
        <c:dLbls>
          <c:showLegendKey val="0"/>
          <c:showVal val="0"/>
          <c:showCatName val="0"/>
          <c:showSerName val="0"/>
          <c:showPercent val="0"/>
          <c:showBubbleSize val="0"/>
        </c:dLbls>
        <c:marker val="1"/>
        <c:smooth val="0"/>
        <c:axId val="362957152"/>
        <c:axId val="363904768"/>
      </c:lineChart>
      <c:dateAx>
        <c:axId val="362957152"/>
        <c:scaling>
          <c:orientation val="minMax"/>
        </c:scaling>
        <c:delete val="1"/>
        <c:axPos val="b"/>
        <c:numFmt formatCode="&quot;R&quot;yy" sourceLinked="1"/>
        <c:majorTickMark val="none"/>
        <c:minorTickMark val="none"/>
        <c:tickLblPos val="none"/>
        <c:crossAx val="363904768"/>
        <c:crosses val="autoZero"/>
        <c:auto val="1"/>
        <c:lblOffset val="100"/>
        <c:baseTimeUnit val="years"/>
      </c:dateAx>
      <c:valAx>
        <c:axId val="3639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2.19</c:v>
                </c:pt>
              </c:numCache>
            </c:numRef>
          </c:val>
          <c:extLst xmlns:c16r2="http://schemas.microsoft.com/office/drawing/2015/06/chart">
            <c:ext xmlns:c16="http://schemas.microsoft.com/office/drawing/2014/chart" uri="{C3380CC4-5D6E-409C-BE32-E72D297353CC}">
              <c16:uniqueId val="{00000000-0AB3-4BF1-BB05-14558E4B6432}"/>
            </c:ext>
          </c:extLst>
        </c:ser>
        <c:dLbls>
          <c:showLegendKey val="0"/>
          <c:showVal val="0"/>
          <c:showCatName val="0"/>
          <c:showSerName val="0"/>
          <c:showPercent val="0"/>
          <c:showBubbleSize val="0"/>
        </c:dLbls>
        <c:gapWidth val="150"/>
        <c:axId val="363905160"/>
        <c:axId val="36390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1219.99</c:v>
                </c:pt>
              </c:numCache>
            </c:numRef>
          </c:val>
          <c:smooth val="0"/>
          <c:extLst xmlns:c16r2="http://schemas.microsoft.com/office/drawing/2015/06/chart">
            <c:ext xmlns:c16="http://schemas.microsoft.com/office/drawing/2014/chart" uri="{C3380CC4-5D6E-409C-BE32-E72D297353CC}">
              <c16:uniqueId val="{00000001-0AB3-4BF1-BB05-14558E4B6432}"/>
            </c:ext>
          </c:extLst>
        </c:ser>
        <c:dLbls>
          <c:showLegendKey val="0"/>
          <c:showVal val="0"/>
          <c:showCatName val="0"/>
          <c:showSerName val="0"/>
          <c:showPercent val="0"/>
          <c:showBubbleSize val="0"/>
        </c:dLbls>
        <c:marker val="1"/>
        <c:smooth val="0"/>
        <c:axId val="363905160"/>
        <c:axId val="363901240"/>
      </c:lineChart>
      <c:dateAx>
        <c:axId val="363905160"/>
        <c:scaling>
          <c:orientation val="minMax"/>
        </c:scaling>
        <c:delete val="1"/>
        <c:axPos val="b"/>
        <c:numFmt formatCode="&quot;R&quot;yy" sourceLinked="1"/>
        <c:majorTickMark val="none"/>
        <c:minorTickMark val="none"/>
        <c:tickLblPos val="none"/>
        <c:crossAx val="363901240"/>
        <c:crosses val="autoZero"/>
        <c:auto val="1"/>
        <c:lblOffset val="100"/>
        <c:baseTimeUnit val="years"/>
      </c:dateAx>
      <c:valAx>
        <c:axId val="36390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0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75.22</c:v>
                </c:pt>
              </c:numCache>
            </c:numRef>
          </c:val>
          <c:extLst xmlns:c16r2="http://schemas.microsoft.com/office/drawing/2015/06/chart">
            <c:ext xmlns:c16="http://schemas.microsoft.com/office/drawing/2014/chart" uri="{C3380CC4-5D6E-409C-BE32-E72D297353CC}">
              <c16:uniqueId val="{00000000-D372-4DDD-8CA3-12D6D9B29C39}"/>
            </c:ext>
          </c:extLst>
        </c:ser>
        <c:dLbls>
          <c:showLegendKey val="0"/>
          <c:showVal val="0"/>
          <c:showCatName val="0"/>
          <c:showSerName val="0"/>
          <c:showPercent val="0"/>
          <c:showBubbleSize val="0"/>
        </c:dLbls>
        <c:gapWidth val="150"/>
        <c:axId val="363907512"/>
        <c:axId val="36390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48.61</c:v>
                </c:pt>
              </c:numCache>
            </c:numRef>
          </c:val>
          <c:smooth val="0"/>
          <c:extLst xmlns:c16r2="http://schemas.microsoft.com/office/drawing/2015/06/chart">
            <c:ext xmlns:c16="http://schemas.microsoft.com/office/drawing/2014/chart" uri="{C3380CC4-5D6E-409C-BE32-E72D297353CC}">
              <c16:uniqueId val="{00000001-D372-4DDD-8CA3-12D6D9B29C39}"/>
            </c:ext>
          </c:extLst>
        </c:ser>
        <c:dLbls>
          <c:showLegendKey val="0"/>
          <c:showVal val="0"/>
          <c:showCatName val="0"/>
          <c:showSerName val="0"/>
          <c:showPercent val="0"/>
          <c:showBubbleSize val="0"/>
        </c:dLbls>
        <c:marker val="1"/>
        <c:smooth val="0"/>
        <c:axId val="363907512"/>
        <c:axId val="363905944"/>
      </c:lineChart>
      <c:dateAx>
        <c:axId val="363907512"/>
        <c:scaling>
          <c:orientation val="minMax"/>
        </c:scaling>
        <c:delete val="1"/>
        <c:axPos val="b"/>
        <c:numFmt formatCode="&quot;R&quot;yy" sourceLinked="1"/>
        <c:majorTickMark val="none"/>
        <c:minorTickMark val="none"/>
        <c:tickLblPos val="none"/>
        <c:crossAx val="363905944"/>
        <c:crosses val="autoZero"/>
        <c:auto val="1"/>
        <c:lblOffset val="100"/>
        <c:baseTimeUnit val="years"/>
      </c:dateAx>
      <c:valAx>
        <c:axId val="36390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0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199.1</c:v>
                </c:pt>
              </c:numCache>
            </c:numRef>
          </c:val>
          <c:extLst xmlns:c16r2="http://schemas.microsoft.com/office/drawing/2015/06/chart">
            <c:ext xmlns:c16="http://schemas.microsoft.com/office/drawing/2014/chart" uri="{C3380CC4-5D6E-409C-BE32-E72D297353CC}">
              <c16:uniqueId val="{00000000-8923-498D-983F-29A0F1FA0DB7}"/>
            </c:ext>
          </c:extLst>
        </c:ser>
        <c:dLbls>
          <c:showLegendKey val="0"/>
          <c:showVal val="0"/>
          <c:showCatName val="0"/>
          <c:showSerName val="0"/>
          <c:showPercent val="0"/>
          <c:showBubbleSize val="0"/>
        </c:dLbls>
        <c:gapWidth val="150"/>
        <c:axId val="363908688"/>
        <c:axId val="36390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319.42</c:v>
                </c:pt>
              </c:numCache>
            </c:numRef>
          </c:val>
          <c:smooth val="0"/>
          <c:extLst xmlns:c16r2="http://schemas.microsoft.com/office/drawing/2015/06/chart">
            <c:ext xmlns:c16="http://schemas.microsoft.com/office/drawing/2014/chart" uri="{C3380CC4-5D6E-409C-BE32-E72D297353CC}">
              <c16:uniqueId val="{00000001-8923-498D-983F-29A0F1FA0DB7}"/>
            </c:ext>
          </c:extLst>
        </c:ser>
        <c:dLbls>
          <c:showLegendKey val="0"/>
          <c:showVal val="0"/>
          <c:showCatName val="0"/>
          <c:showSerName val="0"/>
          <c:showPercent val="0"/>
          <c:showBubbleSize val="0"/>
        </c:dLbls>
        <c:marker val="1"/>
        <c:smooth val="0"/>
        <c:axId val="363908688"/>
        <c:axId val="363908296"/>
      </c:lineChart>
      <c:dateAx>
        <c:axId val="363908688"/>
        <c:scaling>
          <c:orientation val="minMax"/>
        </c:scaling>
        <c:delete val="1"/>
        <c:axPos val="b"/>
        <c:numFmt formatCode="&quot;R&quot;yy" sourceLinked="1"/>
        <c:majorTickMark val="none"/>
        <c:minorTickMark val="none"/>
        <c:tickLblPos val="none"/>
        <c:crossAx val="363908296"/>
        <c:crosses val="autoZero"/>
        <c:auto val="1"/>
        <c:lblOffset val="100"/>
        <c:baseTimeUnit val="years"/>
      </c:dateAx>
      <c:valAx>
        <c:axId val="36390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0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69" zoomScaleNormal="69"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板野町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D3</v>
      </c>
      <c r="X8" s="34"/>
      <c r="Y8" s="34"/>
      <c r="Z8" s="34"/>
      <c r="AA8" s="34"/>
      <c r="AB8" s="34"/>
      <c r="AC8" s="34"/>
      <c r="AD8" s="35" t="str">
        <f>データ!$M$6</f>
        <v>非設置</v>
      </c>
      <c r="AE8" s="35"/>
      <c r="AF8" s="35"/>
      <c r="AG8" s="35"/>
      <c r="AH8" s="35"/>
      <c r="AI8" s="35"/>
      <c r="AJ8" s="35"/>
      <c r="AK8" s="3"/>
      <c r="AL8" s="36">
        <f>データ!S6</f>
        <v>12947</v>
      </c>
      <c r="AM8" s="36"/>
      <c r="AN8" s="36"/>
      <c r="AO8" s="36"/>
      <c r="AP8" s="36"/>
      <c r="AQ8" s="36"/>
      <c r="AR8" s="36"/>
      <c r="AS8" s="36"/>
      <c r="AT8" s="37">
        <f>データ!T6</f>
        <v>36.22</v>
      </c>
      <c r="AU8" s="37"/>
      <c r="AV8" s="37"/>
      <c r="AW8" s="37"/>
      <c r="AX8" s="37"/>
      <c r="AY8" s="37"/>
      <c r="AZ8" s="37"/>
      <c r="BA8" s="37"/>
      <c r="BB8" s="37">
        <f>データ!U6</f>
        <v>357.45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50.89</v>
      </c>
      <c r="J10" s="37"/>
      <c r="K10" s="37"/>
      <c r="L10" s="37"/>
      <c r="M10" s="37"/>
      <c r="N10" s="37"/>
      <c r="O10" s="37"/>
      <c r="P10" s="37">
        <f>データ!P6</f>
        <v>37.65</v>
      </c>
      <c r="Q10" s="37"/>
      <c r="R10" s="37"/>
      <c r="S10" s="37"/>
      <c r="T10" s="37"/>
      <c r="U10" s="37"/>
      <c r="V10" s="37"/>
      <c r="W10" s="37">
        <f>データ!Q6</f>
        <v>98.61</v>
      </c>
      <c r="X10" s="37"/>
      <c r="Y10" s="37"/>
      <c r="Z10" s="37"/>
      <c r="AA10" s="37"/>
      <c r="AB10" s="37"/>
      <c r="AC10" s="37"/>
      <c r="AD10" s="36">
        <f>データ!R6</f>
        <v>3140</v>
      </c>
      <c r="AE10" s="36"/>
      <c r="AF10" s="36"/>
      <c r="AG10" s="36"/>
      <c r="AH10" s="36"/>
      <c r="AI10" s="36"/>
      <c r="AJ10" s="36"/>
      <c r="AK10" s="2"/>
      <c r="AL10" s="36">
        <f>データ!V6</f>
        <v>4862</v>
      </c>
      <c r="AM10" s="36"/>
      <c r="AN10" s="36"/>
      <c r="AO10" s="36"/>
      <c r="AP10" s="36"/>
      <c r="AQ10" s="36"/>
      <c r="AR10" s="36"/>
      <c r="AS10" s="36"/>
      <c r="AT10" s="37">
        <f>データ!W6</f>
        <v>1.63</v>
      </c>
      <c r="AU10" s="37"/>
      <c r="AV10" s="37"/>
      <c r="AW10" s="37"/>
      <c r="AX10" s="37"/>
      <c r="AY10" s="37"/>
      <c r="AZ10" s="37"/>
      <c r="BA10" s="37"/>
      <c r="BB10" s="37">
        <f>データ!X6</f>
        <v>2982.82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pKaBkop1nV+OWOA20ZzMT76vuhtrOGSIgyx/+Oc8jil03wklmSMTtiNCcXS3Z6QDjsg5DmKeq/XLLHIRx27oyg==" saltValue="lmoW/HAWOWglbu28GAEl/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364045</v>
      </c>
      <c r="D6" s="19">
        <f t="shared" si="3"/>
        <v>46</v>
      </c>
      <c r="E6" s="19">
        <f t="shared" si="3"/>
        <v>17</v>
      </c>
      <c r="F6" s="19">
        <f t="shared" si="3"/>
        <v>4</v>
      </c>
      <c r="G6" s="19">
        <f t="shared" si="3"/>
        <v>0</v>
      </c>
      <c r="H6" s="19" t="str">
        <f t="shared" si="3"/>
        <v>徳島県　板野町</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50.89</v>
      </c>
      <c r="P6" s="20">
        <f t="shared" si="3"/>
        <v>37.65</v>
      </c>
      <c r="Q6" s="20">
        <f t="shared" si="3"/>
        <v>98.61</v>
      </c>
      <c r="R6" s="20">
        <f t="shared" si="3"/>
        <v>3140</v>
      </c>
      <c r="S6" s="20">
        <f t="shared" si="3"/>
        <v>12947</v>
      </c>
      <c r="T6" s="20">
        <f t="shared" si="3"/>
        <v>36.22</v>
      </c>
      <c r="U6" s="20">
        <f t="shared" si="3"/>
        <v>357.45</v>
      </c>
      <c r="V6" s="20">
        <f t="shared" si="3"/>
        <v>4862</v>
      </c>
      <c r="W6" s="20">
        <f t="shared" si="3"/>
        <v>1.63</v>
      </c>
      <c r="X6" s="20">
        <f t="shared" si="3"/>
        <v>2982.82</v>
      </c>
      <c r="Y6" s="21" t="str">
        <f>IF(Y7="",NA(),Y7)</f>
        <v>-</v>
      </c>
      <c r="Z6" s="21" t="str">
        <f t="shared" ref="Z6:AH6" si="4">IF(Z7="",NA(),Z7)</f>
        <v>-</v>
      </c>
      <c r="AA6" s="21" t="str">
        <f t="shared" si="4"/>
        <v>-</v>
      </c>
      <c r="AB6" s="21" t="str">
        <f t="shared" si="4"/>
        <v>-</v>
      </c>
      <c r="AC6" s="21">
        <f t="shared" si="4"/>
        <v>123.36</v>
      </c>
      <c r="AD6" s="21" t="str">
        <f t="shared" si="4"/>
        <v>-</v>
      </c>
      <c r="AE6" s="21" t="str">
        <f t="shared" si="4"/>
        <v>-</v>
      </c>
      <c r="AF6" s="21" t="str">
        <f t="shared" si="4"/>
        <v>-</v>
      </c>
      <c r="AG6" s="21" t="str">
        <f t="shared" si="4"/>
        <v>-</v>
      </c>
      <c r="AH6" s="21">
        <f t="shared" si="4"/>
        <v>98.85</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313.61</v>
      </c>
      <c r="AT6" s="20" t="str">
        <f>IF(AT7="","",IF(AT7="-","【-】","【"&amp;SUBSTITUTE(TEXT(AT7,"#,##0.00"),"-","△")&amp;"】"))</f>
        <v>【65.73】</v>
      </c>
      <c r="AU6" s="21" t="str">
        <f>IF(AU7="",NA(),AU7)</f>
        <v>-</v>
      </c>
      <c r="AV6" s="21" t="str">
        <f t="shared" ref="AV6:BD6" si="6">IF(AV7="",NA(),AV7)</f>
        <v>-</v>
      </c>
      <c r="AW6" s="21" t="str">
        <f t="shared" si="6"/>
        <v>-</v>
      </c>
      <c r="AX6" s="21" t="str">
        <f t="shared" si="6"/>
        <v>-</v>
      </c>
      <c r="AY6" s="21">
        <f t="shared" si="6"/>
        <v>35.96</v>
      </c>
      <c r="AZ6" s="21" t="str">
        <f t="shared" si="6"/>
        <v>-</v>
      </c>
      <c r="BA6" s="21" t="str">
        <f t="shared" si="6"/>
        <v>-</v>
      </c>
      <c r="BB6" s="21" t="str">
        <f t="shared" si="6"/>
        <v>-</v>
      </c>
      <c r="BC6" s="21" t="str">
        <f t="shared" si="6"/>
        <v>-</v>
      </c>
      <c r="BD6" s="21">
        <f t="shared" si="6"/>
        <v>113.15</v>
      </c>
      <c r="BE6" s="20" t="str">
        <f>IF(BE7="","",IF(BE7="-","【-】","【"&amp;SUBSTITUTE(TEXT(BE7,"#,##0.00"),"-","△")&amp;"】"))</f>
        <v>【48.91】</v>
      </c>
      <c r="BF6" s="21" t="str">
        <f>IF(BF7="",NA(),BF7)</f>
        <v>-</v>
      </c>
      <c r="BG6" s="21" t="str">
        <f t="shared" ref="BG6:BO6" si="7">IF(BG7="",NA(),BG7)</f>
        <v>-</v>
      </c>
      <c r="BH6" s="21" t="str">
        <f t="shared" si="7"/>
        <v>-</v>
      </c>
      <c r="BI6" s="21" t="str">
        <f t="shared" si="7"/>
        <v>-</v>
      </c>
      <c r="BJ6" s="21">
        <f t="shared" si="7"/>
        <v>2.19</v>
      </c>
      <c r="BK6" s="21" t="str">
        <f t="shared" si="7"/>
        <v>-</v>
      </c>
      <c r="BL6" s="21" t="str">
        <f t="shared" si="7"/>
        <v>-</v>
      </c>
      <c r="BM6" s="21" t="str">
        <f t="shared" si="7"/>
        <v>-</v>
      </c>
      <c r="BN6" s="21" t="str">
        <f t="shared" si="7"/>
        <v>-</v>
      </c>
      <c r="BO6" s="21">
        <f t="shared" si="7"/>
        <v>1219.99</v>
      </c>
      <c r="BP6" s="20" t="str">
        <f>IF(BP7="","",IF(BP7="-","【-】","【"&amp;SUBSTITUTE(TEXT(BP7,"#,##0.00"),"-","△")&amp;"】"))</f>
        <v>【1,156.82】</v>
      </c>
      <c r="BQ6" s="21" t="str">
        <f>IF(BQ7="",NA(),BQ7)</f>
        <v>-</v>
      </c>
      <c r="BR6" s="21" t="str">
        <f t="shared" ref="BR6:BZ6" si="8">IF(BR7="",NA(),BR7)</f>
        <v>-</v>
      </c>
      <c r="BS6" s="21" t="str">
        <f t="shared" si="8"/>
        <v>-</v>
      </c>
      <c r="BT6" s="21" t="str">
        <f t="shared" si="8"/>
        <v>-</v>
      </c>
      <c r="BU6" s="21">
        <f t="shared" si="8"/>
        <v>75.22</v>
      </c>
      <c r="BV6" s="21" t="str">
        <f t="shared" si="8"/>
        <v>-</v>
      </c>
      <c r="BW6" s="21" t="str">
        <f t="shared" si="8"/>
        <v>-</v>
      </c>
      <c r="BX6" s="21" t="str">
        <f t="shared" si="8"/>
        <v>-</v>
      </c>
      <c r="BY6" s="21" t="str">
        <f t="shared" si="8"/>
        <v>-</v>
      </c>
      <c r="BZ6" s="21">
        <f t="shared" si="8"/>
        <v>48.61</v>
      </c>
      <c r="CA6" s="20" t="str">
        <f>IF(CA7="","",IF(CA7="-","【-】","【"&amp;SUBSTITUTE(TEXT(CA7,"#,##0.00"),"-","△")&amp;"】"))</f>
        <v>【75.33】</v>
      </c>
      <c r="CB6" s="21" t="str">
        <f>IF(CB7="",NA(),CB7)</f>
        <v>-</v>
      </c>
      <c r="CC6" s="21" t="str">
        <f t="shared" ref="CC6:CK6" si="9">IF(CC7="",NA(),CC7)</f>
        <v>-</v>
      </c>
      <c r="CD6" s="21" t="str">
        <f t="shared" si="9"/>
        <v>-</v>
      </c>
      <c r="CE6" s="21" t="str">
        <f t="shared" si="9"/>
        <v>-</v>
      </c>
      <c r="CF6" s="21">
        <f t="shared" si="9"/>
        <v>199.1</v>
      </c>
      <c r="CG6" s="21" t="str">
        <f t="shared" si="9"/>
        <v>-</v>
      </c>
      <c r="CH6" s="21" t="str">
        <f t="shared" si="9"/>
        <v>-</v>
      </c>
      <c r="CI6" s="21" t="str">
        <f t="shared" si="9"/>
        <v>-</v>
      </c>
      <c r="CJ6" s="21" t="str">
        <f t="shared" si="9"/>
        <v>-</v>
      </c>
      <c r="CK6" s="21">
        <f t="shared" si="9"/>
        <v>319.42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36.03</v>
      </c>
      <c r="CW6" s="20" t="str">
        <f>IF(CW7="","",IF(CW7="-","【-】","【"&amp;SUBSTITUTE(TEXT(CW7,"#,##0.00"),"-","△")&amp;"】"))</f>
        <v>【43.28】</v>
      </c>
      <c r="CX6" s="21" t="str">
        <f>IF(CX7="",NA(),CX7)</f>
        <v>-</v>
      </c>
      <c r="CY6" s="21" t="str">
        <f t="shared" ref="CY6:DG6" si="11">IF(CY7="",NA(),CY7)</f>
        <v>-</v>
      </c>
      <c r="CZ6" s="21" t="str">
        <f t="shared" si="11"/>
        <v>-</v>
      </c>
      <c r="DA6" s="21" t="str">
        <f t="shared" si="11"/>
        <v>-</v>
      </c>
      <c r="DB6" s="21">
        <f t="shared" si="11"/>
        <v>34.47</v>
      </c>
      <c r="DC6" s="21" t="str">
        <f t="shared" si="11"/>
        <v>-</v>
      </c>
      <c r="DD6" s="21" t="str">
        <f t="shared" si="11"/>
        <v>-</v>
      </c>
      <c r="DE6" s="21" t="str">
        <f t="shared" si="11"/>
        <v>-</v>
      </c>
      <c r="DF6" s="21" t="str">
        <f t="shared" si="11"/>
        <v>-</v>
      </c>
      <c r="DG6" s="21">
        <f t="shared" si="11"/>
        <v>63.97</v>
      </c>
      <c r="DH6" s="20" t="str">
        <f>IF(DH7="","",IF(DH7="-","【-】","【"&amp;SUBSTITUTE(TEXT(DH7,"#,##0.00"),"-","△")&amp;"】"))</f>
        <v>【86.21】</v>
      </c>
      <c r="DI6" s="21" t="str">
        <f>IF(DI7="",NA(),DI7)</f>
        <v>-</v>
      </c>
      <c r="DJ6" s="21" t="str">
        <f t="shared" ref="DJ6:DR6" si="12">IF(DJ7="",NA(),DJ7)</f>
        <v>-</v>
      </c>
      <c r="DK6" s="21" t="str">
        <f t="shared" si="12"/>
        <v>-</v>
      </c>
      <c r="DL6" s="21" t="str">
        <f t="shared" si="12"/>
        <v>-</v>
      </c>
      <c r="DM6" s="21">
        <f t="shared" si="12"/>
        <v>2.2400000000000002</v>
      </c>
      <c r="DN6" s="21" t="str">
        <f t="shared" si="12"/>
        <v>-</v>
      </c>
      <c r="DO6" s="21" t="str">
        <f t="shared" si="12"/>
        <v>-</v>
      </c>
      <c r="DP6" s="21" t="str">
        <f t="shared" si="12"/>
        <v>-</v>
      </c>
      <c r="DQ6" s="21" t="str">
        <f t="shared" si="12"/>
        <v>-</v>
      </c>
      <c r="DR6" s="21">
        <f t="shared" si="12"/>
        <v>19.75</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【0.11】</v>
      </c>
    </row>
    <row r="7" spans="1:148" s="22" customFormat="1" x14ac:dyDescent="0.15">
      <c r="A7" s="14"/>
      <c r="B7" s="23">
        <v>2023</v>
      </c>
      <c r="C7" s="23">
        <v>364045</v>
      </c>
      <c r="D7" s="23">
        <v>46</v>
      </c>
      <c r="E7" s="23">
        <v>17</v>
      </c>
      <c r="F7" s="23">
        <v>4</v>
      </c>
      <c r="G7" s="23">
        <v>0</v>
      </c>
      <c r="H7" s="23" t="s">
        <v>96</v>
      </c>
      <c r="I7" s="23" t="s">
        <v>97</v>
      </c>
      <c r="J7" s="23" t="s">
        <v>98</v>
      </c>
      <c r="K7" s="23" t="s">
        <v>99</v>
      </c>
      <c r="L7" s="23" t="s">
        <v>100</v>
      </c>
      <c r="M7" s="23" t="s">
        <v>101</v>
      </c>
      <c r="N7" s="24" t="s">
        <v>102</v>
      </c>
      <c r="O7" s="24">
        <v>50.89</v>
      </c>
      <c r="P7" s="24">
        <v>37.65</v>
      </c>
      <c r="Q7" s="24">
        <v>98.61</v>
      </c>
      <c r="R7" s="24">
        <v>3140</v>
      </c>
      <c r="S7" s="24">
        <v>12947</v>
      </c>
      <c r="T7" s="24">
        <v>36.22</v>
      </c>
      <c r="U7" s="24">
        <v>357.45</v>
      </c>
      <c r="V7" s="24">
        <v>4862</v>
      </c>
      <c r="W7" s="24">
        <v>1.63</v>
      </c>
      <c r="X7" s="24">
        <v>2982.82</v>
      </c>
      <c r="Y7" s="24" t="s">
        <v>102</v>
      </c>
      <c r="Z7" s="24" t="s">
        <v>102</v>
      </c>
      <c r="AA7" s="24" t="s">
        <v>102</v>
      </c>
      <c r="AB7" s="24" t="s">
        <v>102</v>
      </c>
      <c r="AC7" s="24">
        <v>123.36</v>
      </c>
      <c r="AD7" s="24" t="s">
        <v>102</v>
      </c>
      <c r="AE7" s="24" t="s">
        <v>102</v>
      </c>
      <c r="AF7" s="24" t="s">
        <v>102</v>
      </c>
      <c r="AG7" s="24" t="s">
        <v>102</v>
      </c>
      <c r="AH7" s="24">
        <v>98.85</v>
      </c>
      <c r="AI7" s="24">
        <v>105.09</v>
      </c>
      <c r="AJ7" s="24" t="s">
        <v>102</v>
      </c>
      <c r="AK7" s="24" t="s">
        <v>102</v>
      </c>
      <c r="AL7" s="24" t="s">
        <v>102</v>
      </c>
      <c r="AM7" s="24" t="s">
        <v>102</v>
      </c>
      <c r="AN7" s="24">
        <v>0</v>
      </c>
      <c r="AO7" s="24" t="s">
        <v>102</v>
      </c>
      <c r="AP7" s="24" t="s">
        <v>102</v>
      </c>
      <c r="AQ7" s="24" t="s">
        <v>102</v>
      </c>
      <c r="AR7" s="24" t="s">
        <v>102</v>
      </c>
      <c r="AS7" s="24">
        <v>313.61</v>
      </c>
      <c r="AT7" s="24">
        <v>65.73</v>
      </c>
      <c r="AU7" s="24" t="s">
        <v>102</v>
      </c>
      <c r="AV7" s="24" t="s">
        <v>102</v>
      </c>
      <c r="AW7" s="24" t="s">
        <v>102</v>
      </c>
      <c r="AX7" s="24" t="s">
        <v>102</v>
      </c>
      <c r="AY7" s="24">
        <v>35.96</v>
      </c>
      <c r="AZ7" s="24" t="s">
        <v>102</v>
      </c>
      <c r="BA7" s="24" t="s">
        <v>102</v>
      </c>
      <c r="BB7" s="24" t="s">
        <v>102</v>
      </c>
      <c r="BC7" s="24" t="s">
        <v>102</v>
      </c>
      <c r="BD7" s="24">
        <v>113.15</v>
      </c>
      <c r="BE7" s="24">
        <v>48.91</v>
      </c>
      <c r="BF7" s="24" t="s">
        <v>102</v>
      </c>
      <c r="BG7" s="24" t="s">
        <v>102</v>
      </c>
      <c r="BH7" s="24" t="s">
        <v>102</v>
      </c>
      <c r="BI7" s="24" t="s">
        <v>102</v>
      </c>
      <c r="BJ7" s="24">
        <v>2.19</v>
      </c>
      <c r="BK7" s="24" t="s">
        <v>102</v>
      </c>
      <c r="BL7" s="24" t="s">
        <v>102</v>
      </c>
      <c r="BM7" s="24" t="s">
        <v>102</v>
      </c>
      <c r="BN7" s="24" t="s">
        <v>102</v>
      </c>
      <c r="BO7" s="24">
        <v>1219.99</v>
      </c>
      <c r="BP7" s="24">
        <v>1156.82</v>
      </c>
      <c r="BQ7" s="24" t="s">
        <v>102</v>
      </c>
      <c r="BR7" s="24" t="s">
        <v>102</v>
      </c>
      <c r="BS7" s="24" t="s">
        <v>102</v>
      </c>
      <c r="BT7" s="24" t="s">
        <v>102</v>
      </c>
      <c r="BU7" s="24">
        <v>75.22</v>
      </c>
      <c r="BV7" s="24" t="s">
        <v>102</v>
      </c>
      <c r="BW7" s="24" t="s">
        <v>102</v>
      </c>
      <c r="BX7" s="24" t="s">
        <v>102</v>
      </c>
      <c r="BY7" s="24" t="s">
        <v>102</v>
      </c>
      <c r="BZ7" s="24">
        <v>48.61</v>
      </c>
      <c r="CA7" s="24">
        <v>75.33</v>
      </c>
      <c r="CB7" s="24" t="s">
        <v>102</v>
      </c>
      <c r="CC7" s="24" t="s">
        <v>102</v>
      </c>
      <c r="CD7" s="24" t="s">
        <v>102</v>
      </c>
      <c r="CE7" s="24" t="s">
        <v>102</v>
      </c>
      <c r="CF7" s="24">
        <v>199.1</v>
      </c>
      <c r="CG7" s="24" t="s">
        <v>102</v>
      </c>
      <c r="CH7" s="24" t="s">
        <v>102</v>
      </c>
      <c r="CI7" s="24" t="s">
        <v>102</v>
      </c>
      <c r="CJ7" s="24" t="s">
        <v>102</v>
      </c>
      <c r="CK7" s="24">
        <v>319.42</v>
      </c>
      <c r="CL7" s="24">
        <v>215.73</v>
      </c>
      <c r="CM7" s="24" t="s">
        <v>102</v>
      </c>
      <c r="CN7" s="24" t="s">
        <v>102</v>
      </c>
      <c r="CO7" s="24" t="s">
        <v>102</v>
      </c>
      <c r="CP7" s="24" t="s">
        <v>102</v>
      </c>
      <c r="CQ7" s="24" t="s">
        <v>102</v>
      </c>
      <c r="CR7" s="24" t="s">
        <v>102</v>
      </c>
      <c r="CS7" s="24" t="s">
        <v>102</v>
      </c>
      <c r="CT7" s="24" t="s">
        <v>102</v>
      </c>
      <c r="CU7" s="24" t="s">
        <v>102</v>
      </c>
      <c r="CV7" s="24">
        <v>36.03</v>
      </c>
      <c r="CW7" s="24">
        <v>43.28</v>
      </c>
      <c r="CX7" s="24" t="s">
        <v>102</v>
      </c>
      <c r="CY7" s="24" t="s">
        <v>102</v>
      </c>
      <c r="CZ7" s="24" t="s">
        <v>102</v>
      </c>
      <c r="DA7" s="24" t="s">
        <v>102</v>
      </c>
      <c r="DB7" s="24">
        <v>34.47</v>
      </c>
      <c r="DC7" s="24" t="s">
        <v>102</v>
      </c>
      <c r="DD7" s="24" t="s">
        <v>102</v>
      </c>
      <c r="DE7" s="24" t="s">
        <v>102</v>
      </c>
      <c r="DF7" s="24" t="s">
        <v>102</v>
      </c>
      <c r="DG7" s="24">
        <v>63.97</v>
      </c>
      <c r="DH7" s="24">
        <v>86.21</v>
      </c>
      <c r="DI7" s="24" t="s">
        <v>102</v>
      </c>
      <c r="DJ7" s="24" t="s">
        <v>102</v>
      </c>
      <c r="DK7" s="24" t="s">
        <v>102</v>
      </c>
      <c r="DL7" s="24" t="s">
        <v>102</v>
      </c>
      <c r="DM7" s="24">
        <v>2.2400000000000002</v>
      </c>
      <c r="DN7" s="24" t="s">
        <v>102</v>
      </c>
      <c r="DO7" s="24" t="s">
        <v>102</v>
      </c>
      <c r="DP7" s="24" t="s">
        <v>102</v>
      </c>
      <c r="DQ7" s="24" t="s">
        <v>102</v>
      </c>
      <c r="DR7" s="24">
        <v>19.75</v>
      </c>
      <c r="DS7" s="24">
        <v>29.62</v>
      </c>
      <c r="DT7" s="24" t="s">
        <v>102</v>
      </c>
      <c r="DU7" s="24" t="s">
        <v>102</v>
      </c>
      <c r="DV7" s="24" t="s">
        <v>102</v>
      </c>
      <c r="DW7" s="24" t="s">
        <v>102</v>
      </c>
      <c r="DX7" s="24">
        <v>0</v>
      </c>
      <c r="DY7" s="24" t="s">
        <v>102</v>
      </c>
      <c r="DZ7" s="24" t="s">
        <v>102</v>
      </c>
      <c r="EA7" s="24" t="s">
        <v>102</v>
      </c>
      <c r="EB7" s="24" t="s">
        <v>102</v>
      </c>
      <c r="EC7" s="24">
        <v>0</v>
      </c>
      <c r="ED7" s="24">
        <v>0.09</v>
      </c>
      <c r="EE7" s="24" t="s">
        <v>102</v>
      </c>
      <c r="EF7" s="24" t="s">
        <v>102</v>
      </c>
      <c r="EG7" s="24" t="s">
        <v>102</v>
      </c>
      <c r="EH7" s="24" t="s">
        <v>102</v>
      </c>
      <c r="EI7" s="24">
        <v>0</v>
      </c>
      <c r="EJ7" s="24" t="s">
        <v>102</v>
      </c>
      <c r="EK7" s="24" t="s">
        <v>102</v>
      </c>
      <c r="EL7" s="24" t="s">
        <v>102</v>
      </c>
      <c r="EM7" s="24" t="s">
        <v>102</v>
      </c>
      <c r="EN7" s="24">
        <v>0.08</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美樹</cp:lastModifiedBy>
  <cp:lastPrinted>2025-01-30T01:10:48Z</cp:lastPrinted>
  <dcterms:created xsi:type="dcterms:W3CDTF">2025-01-24T07:13:59Z</dcterms:created>
  <dcterms:modified xsi:type="dcterms:W3CDTF">2025-01-30T01:11:42Z</dcterms:modified>
  <cp:category/>
</cp:coreProperties>
</file>