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8.254.231\全庁共有フォルダ\下水道課\★★★Ｈ29年4月黒田→晃曻★★★\頻度の高いﾌｫﾙﾀﾞ抜粋\01 H２４年４月(晃曻･岸→ｸﾛﾀ)\岸→クロタさん\01 公営企業決算統計\経営比較Ｒ５\"/>
    </mc:Choice>
  </mc:AlternateContent>
  <workbookProtection workbookAlgorithmName="SHA-512" workbookHashValue="IG/Ql+fASxzoDr9nd5Ql3mcDp1mWp33beMXn5NXc7B8V0skfMZCxYEnphIZzFJ6y40O0SNYgumC7rtuRu0KbJA==" workbookSaltValue="B/VV85+eryz+vZGjSnN+Kg==" workbookSpinCount="100000" lockStructure="1"/>
  <bookViews>
    <workbookView xWindow="0" yWindow="0" windowWidth="19200" windowHeight="11070"/>
  </bookViews>
  <sheets>
    <sheet name="法非適用_下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6" i="5" l="1"/>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AL8" i="4"/>
  <c r="AD8" i="4"/>
  <c r="I8" i="4"/>
  <c r="B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<sst xmlns="http://schemas.openxmlformats.org/spreadsheetml/2006/main" count="241" uniqueCount="120">
  <si>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</si>
  <si>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</si>
  <si>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</si>
  <si>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</si>
  <si>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</si>
  <si>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</si>
  <si>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</si>
  <si>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</si>
  <si>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</si>
  <si>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</si>
  <si>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</si>
  <si>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</si>
  <si>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</si>
  <si>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</si>
  <si>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</si>
  <si>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</si>
  <si>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</si>
  <si>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</si>
  <si>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</si>
  <si>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</si>
  <si>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</si>
  <si>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</si>
  <si>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</si>
  <si>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</si>
  <si>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</si>
  <si>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</si>
  <si>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</si>
  <si>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</si>
  <si>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</si>
  <si>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</si>
  <si>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</si>
  <si>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</si>
  <si>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</si>
  <si>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</si>
  <si>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</si>
  <si>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</si>
  <si>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</si>
  <si>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</si>
  <si>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</si>
  <si>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</si>
  <si>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</si>
  <si>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</si>
  <si>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</si>
  <si>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</si>
  <si>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</si>
  <si>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</si>
  <si>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</si>
  <si>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</si>
  <si>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</si>
  <si>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</si>
  <si>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</si>
  <si>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</si>
  <si>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</si>
  <si>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</si>
  <si>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</si>
  <si>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</si>
  <si>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</si>
  <si>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</si>
  <si>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</si>
  <si>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</si>
  <si>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</si>
  <si>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</si>
  <si>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</si>
  <si>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</si>
  <si>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</si>
  <si>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</si>
  <si>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</si>
  <si>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</si>
  <si>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</si>
  <si>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</si>
  <si>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</si>
  <si>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</si>
  <si>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</si>
  <si>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</si>
  <si>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</si>
  <si>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</si>
  <si>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</si>
  <si>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</si>
  <si>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</si>
  <si>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</si>
  <si>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</si>
  <si>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</si>
  <si>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</si>
  <si>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</si>
  <si>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</si>
  <si>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</si>
  <si>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</si>
  <si>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</si>
  <si>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</si>
  <si>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</si>
  <si>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</si>
  <si>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</si>
  <si>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</si>
  <si>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</si>
  <si>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</si>
  <si>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</si>
  <si>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</si>
  <si>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</si>
  <si>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</si>
  <si>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</si>
  <si>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</si>
  <si>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</si>
  <si>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</si>
  <si>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</si>
  <si>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</si>
  <si>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</si>
  <si>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</si>
  <si>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</si>
  <si>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</si>
  <si>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</si>
  <si>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</si>
  <si>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</si>
  <si>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</si>
  <si>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</si>
  <si>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</si>
  <si>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</si>
  <si>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</si>
  <si>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収益的収支比率が９７％を超え、前年度より回復したようではあるが、使用料以外の収入に依存している状況は変わっておらず、引き続き経営改善に向けた取組が不可欠である。
また、水洗化率が類似団体平均値と比べ低い状態であることは変わらず、使用料収入の増加を図るためにも水洗化率の向上への取り組みが重要である。</t>
    <rPh sb="0" eb="3">
      <t>シュウエキテキ</t>
    </rPh>
    <rPh sb="3" eb="5">
      <t>シュウシ</t>
    </rPh>
    <rPh sb="5" eb="7">
      <t>ヒリツ</t>
    </rPh>
    <rPh sb="12" eb="13">
      <t>コ</t>
    </rPh>
    <rPh sb="15" eb="18">
      <t>ゼンネンド</t>
    </rPh>
    <rPh sb="20" eb="22">
      <t>カイフク</t>
    </rPh>
    <rPh sb="32" eb="35">
      <t>シヨウリョウ</t>
    </rPh>
    <rPh sb="35" eb="37">
      <t>イガイ</t>
    </rPh>
    <rPh sb="38" eb="40">
      <t>シュウニュウ</t>
    </rPh>
    <rPh sb="41" eb="43">
      <t>イゾン</t>
    </rPh>
    <rPh sb="47" eb="49">
      <t>ジョウキョウ</t>
    </rPh>
    <rPh sb="50" eb="51">
      <t>カ</t>
    </rPh>
    <rPh sb="58" eb="59">
      <t>ヒ</t>
    </rPh>
    <rPh sb="60" eb="61">
      <t>ツヅ</t>
    </rPh>
    <rPh sb="62" eb="64">
      <t>ケイエイ</t>
    </rPh>
    <rPh sb="64" eb="66">
      <t>カイゼン</t>
    </rPh>
    <rPh sb="67" eb="68">
      <t>ム</t>
    </rPh>
    <rPh sb="70" eb="72">
      <t>トリクミ</t>
    </rPh>
    <rPh sb="73" eb="76">
      <t>フカケツ</t>
    </rPh>
    <rPh sb="84" eb="87">
      <t>スイセンカ</t>
    </rPh>
    <rPh sb="87" eb="88">
      <t>リツ</t>
    </rPh>
    <rPh sb="89" eb="91">
      <t>ルイジ</t>
    </rPh>
    <rPh sb="91" eb="93">
      <t>ダンタイ</t>
    </rPh>
    <rPh sb="93" eb="96">
      <t>ヘイキンチ</t>
    </rPh>
    <rPh sb="97" eb="98">
      <t>クラ</t>
    </rPh>
    <rPh sb="99" eb="100">
      <t>ヒク</t>
    </rPh>
    <rPh sb="101" eb="103">
      <t>ジョウタイ</t>
    </rPh>
    <rPh sb="109" eb="110">
      <t>カ</t>
    </rPh>
    <rPh sb="114" eb="117">
      <t>シヨウリョウ</t>
    </rPh>
    <rPh sb="117" eb="119">
      <t>シュウニュウ</t>
    </rPh>
    <rPh sb="120" eb="122">
      <t>ゾウカ</t>
    </rPh>
    <rPh sb="123" eb="124">
      <t>ハカ</t>
    </rPh>
    <rPh sb="129" eb="133">
      <t>スイセンカリツ</t>
    </rPh>
    <rPh sb="134" eb="136">
      <t>コウジョウ</t>
    </rPh>
    <rPh sb="138" eb="139">
      <t>ト</t>
    </rPh>
    <rPh sb="140" eb="141">
      <t>ク</t>
    </rPh>
    <rPh sb="143" eb="145">
      <t>ジュウヨウ</t>
    </rPh>
    <phoneticPr fontId="4"/>
  </si>
  <si>
    <t>本町は平成１４年度により下水道整備に着手し、平成２１年度一部供用開始しており、現状では施設の老朽化はみられない。
今後はストックマネジメント計画を作成し、老朽化に備えるよう努める。</t>
    <rPh sb="0" eb="2">
      <t>ホンチョウ</t>
    </rPh>
    <rPh sb="3" eb="5">
      <t>ヘイセイ</t>
    </rPh>
    <rPh sb="7" eb="9">
      <t>ネンド</t>
    </rPh>
    <rPh sb="12" eb="15">
      <t>ゲスイドウ</t>
    </rPh>
    <rPh sb="15" eb="17">
      <t>セイビ</t>
    </rPh>
    <rPh sb="18" eb="20">
      <t>チャクシュ</t>
    </rPh>
    <rPh sb="22" eb="24">
      <t>ヘイセイ</t>
    </rPh>
    <rPh sb="26" eb="28">
      <t>ネンド</t>
    </rPh>
    <rPh sb="28" eb="30">
      <t>イチブ</t>
    </rPh>
    <rPh sb="30" eb="32">
      <t>キョウヨウ</t>
    </rPh>
    <rPh sb="32" eb="34">
      <t>カイシ</t>
    </rPh>
    <rPh sb="39" eb="41">
      <t>ゲンジョウ</t>
    </rPh>
    <rPh sb="43" eb="45">
      <t>シセツ</t>
    </rPh>
    <rPh sb="46" eb="49">
      <t>ロウキュウカ</t>
    </rPh>
    <rPh sb="57" eb="59">
      <t>コンゴ</t>
    </rPh>
    <rPh sb="70" eb="72">
      <t>ケイカク</t>
    </rPh>
    <rPh sb="73" eb="75">
      <t>サクセイ</t>
    </rPh>
    <rPh sb="77" eb="80">
      <t>ロウキュウカ</t>
    </rPh>
    <rPh sb="81" eb="82">
      <t>ソナ</t>
    </rPh>
    <rPh sb="86" eb="87">
      <t>ツト</t>
    </rPh>
    <phoneticPr fontId="4"/>
  </si>
  <si>
    <t xml:space="preserve">来年度より公営企業法を適用することとなり、経営状況がより一層明確化される。
人口減少による使用料の減少や、今後は施設・管路等の老朽化など経営基盤の強化が必要となってくる。
経営状況を把握することに努め、経費回収率の向上を図るとともに、将来の見込みも踏まえた分析が必要であると考えられる。
</t>
    <rPh sb="0" eb="3">
      <t>ライネンド</t>
    </rPh>
    <rPh sb="5" eb="7">
      <t>コウエイ</t>
    </rPh>
    <rPh sb="7" eb="9">
      <t>キギョウ</t>
    </rPh>
    <rPh sb="9" eb="10">
      <t>ホウ</t>
    </rPh>
    <rPh sb="11" eb="13">
      <t>テキヨウ</t>
    </rPh>
    <rPh sb="21" eb="23">
      <t>ケイエイ</t>
    </rPh>
    <rPh sb="23" eb="25">
      <t>ジョウキョウ</t>
    </rPh>
    <rPh sb="28" eb="30">
      <t>イッソウ</t>
    </rPh>
    <rPh sb="30" eb="33">
      <t>メイカクカ</t>
    </rPh>
    <rPh sb="38" eb="40">
      <t>ジンコウ</t>
    </rPh>
    <rPh sb="40" eb="42">
      <t>ゲンショウ</t>
    </rPh>
    <rPh sb="45" eb="48">
      <t>シヨウリョウ</t>
    </rPh>
    <rPh sb="49" eb="51">
      <t>ゲンショウ</t>
    </rPh>
    <rPh sb="53" eb="55">
      <t>コンゴ</t>
    </rPh>
    <rPh sb="56" eb="58">
      <t>シセツ</t>
    </rPh>
    <rPh sb="59" eb="61">
      <t>カンロ</t>
    </rPh>
    <rPh sb="61" eb="62">
      <t>トウ</t>
    </rPh>
    <rPh sb="63" eb="66">
      <t>ロウキュウカ</t>
    </rPh>
    <rPh sb="68" eb="70">
      <t>ケイエイ</t>
    </rPh>
    <rPh sb="70" eb="72">
      <t>キバン</t>
    </rPh>
    <rPh sb="73" eb="75">
      <t>キョウカ</t>
    </rPh>
    <rPh sb="76" eb="78">
      <t>ヒツヨウ</t>
    </rPh>
    <rPh sb="86" eb="88">
      <t>ケイエイ</t>
    </rPh>
    <rPh sb="88" eb="90">
      <t>ジョウキョウ</t>
    </rPh>
    <rPh sb="91" eb="93">
      <t>ハアク</t>
    </rPh>
    <rPh sb="98" eb="99">
      <t>ツト</t>
    </rPh>
    <rPh sb="101" eb="103">
      <t>ケイヒ</t>
    </rPh>
    <rPh sb="103" eb="106">
      <t>カイシュウリツ</t>
    </rPh>
    <rPh sb="107" eb="109">
      <t>コウジョウ</t>
    </rPh>
    <rPh sb="110" eb="111">
      <t>ハカ</t>
    </rPh>
    <rPh sb="117" eb="119">
      <t>ショウライ</t>
    </rPh>
    <rPh sb="120" eb="122">
      <t>ミコ</t>
    </rPh>
    <rPh sb="124" eb="125">
      <t>フ</t>
    </rPh>
    <rPh sb="128" eb="130">
      <t>ブンセキ</t>
    </rPh>
    <rPh sb="131" eb="133">
      <t>ヒツヨウ</t>
    </rPh>
    <rPh sb="137" eb="1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</si>
</sst>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B9-4737-89F2-4AFC18C37225}"/>
            </c:ext>
          </c:extLst>
        </c:ser>
        <c:dLbls>
          <c:showLegendKey val="0"/>
          <c:showVal val="0"/>
          <c:showCatName val="0"/>
          <c:showSerName val="0"/>
          <c:showPercent val="0"/>
          <c:showBubbleSize val="0"/>
        </c:dLbls>
        <c:gapWidth val="150"/>
        <c:axId val="375771648"/>
        <c:axId val="37577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28B9-4737-89F2-4AFC18C37225}"/>
            </c:ext>
          </c:extLst>
        </c:ser>
        <c:dLbls>
          <c:showLegendKey val="0"/>
          <c:showVal val="0"/>
          <c:showCatName val="0"/>
          <c:showSerName val="0"/>
          <c:showPercent val="0"/>
          <c:showBubbleSize val="0"/>
        </c:dLbls>
        <c:marker val="1"/>
        <c:smooth val="0"/>
        <c:axId val="375771648"/>
        <c:axId val="375775568"/>
      </c:lineChart>
      <c:dateAx>
        <c:axId val="375771648"/>
        <c:scaling>
          <c:orientation val="minMax"/>
        </c:scaling>
        <c:delete val="1"/>
        <c:axPos val="b"/>
        <c:numFmt formatCode="&quot;H&quot;yy" sourceLinked="1"/>
        <c:majorTickMark val="none"/>
        <c:minorTickMark val="none"/>
        <c:tickLblPos val="none"/>
        <c:crossAx val="375775568"/>
        <c:crosses val="autoZero"/>
        <c:auto val="1"/>
        <c:lblOffset val="100"/>
        <c:baseTimeUnit val="years"/>
      </c:dateAx>
      <c:valAx>
        <c:axId val="37577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CF-429A-BA8E-4E57048393ED}"/>
            </c:ext>
          </c:extLst>
        </c:ser>
        <c:dLbls>
          <c:showLegendKey val="0"/>
          <c:showVal val="0"/>
          <c:showCatName val="0"/>
          <c:showSerName val="0"/>
          <c:showPercent val="0"/>
          <c:showBubbleSize val="0"/>
        </c:dLbls>
        <c:gapWidth val="150"/>
        <c:axId val="448928768"/>
        <c:axId val="44892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32.380000000000003</c:v>
                </c:pt>
              </c:numCache>
            </c:numRef>
          </c:val>
          <c:smooth val="0"/>
          <c:extLst xmlns:c16r2="http://schemas.microsoft.com/office/drawing/2015/06/chart">
            <c:ext xmlns:c16="http://schemas.microsoft.com/office/drawing/2014/chart" uri="{C3380CC4-5D6E-409C-BE32-E72D297353CC}">
              <c16:uniqueId val="{00000001-BECF-429A-BA8E-4E57048393ED}"/>
            </c:ext>
          </c:extLst>
        </c:ser>
        <c:dLbls>
          <c:showLegendKey val="0"/>
          <c:showVal val="0"/>
          <c:showCatName val="0"/>
          <c:showSerName val="0"/>
          <c:showPercent val="0"/>
          <c:showBubbleSize val="0"/>
        </c:dLbls>
        <c:marker val="1"/>
        <c:smooth val="0"/>
        <c:axId val="448928768"/>
        <c:axId val="448926024"/>
      </c:lineChart>
      <c:dateAx>
        <c:axId val="448928768"/>
        <c:scaling>
          <c:orientation val="minMax"/>
        </c:scaling>
        <c:delete val="1"/>
        <c:axPos val="b"/>
        <c:numFmt formatCode="&quot;H&quot;yy" sourceLinked="1"/>
        <c:majorTickMark val="none"/>
        <c:minorTickMark val="none"/>
        <c:tickLblPos val="none"/>
        <c:crossAx val="448926024"/>
        <c:crosses val="autoZero"/>
        <c:auto val="1"/>
        <c:lblOffset val="100"/>
        <c:baseTimeUnit val="years"/>
      </c:dateAx>
      <c:valAx>
        <c:axId val="44892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32.69</c:v>
                </c:pt>
                <c:pt idx="1">
                  <c:v>31.75</c:v>
                </c:pt>
                <c:pt idx="2">
                  <c:v>31.32</c:v>
                </c:pt>
                <c:pt idx="3">
                  <c:v>33.01</c:v>
                </c:pt>
                <c:pt idx="4">
                  <c:v>34.25</c:v>
                </c:pt>
              </c:numCache>
            </c:numRef>
          </c:val>
          <c:extLst xmlns:c16r2="http://schemas.microsoft.com/office/drawing/2015/06/chart">
            <c:ext xmlns:c16="http://schemas.microsoft.com/office/drawing/2014/chart" uri="{C3380CC4-5D6E-409C-BE32-E72D297353CC}">
              <c16:uniqueId val="{00000000-887F-4735-8686-C8CF8E6A9CD2}"/>
            </c:ext>
          </c:extLst>
        </c:ser>
        <c:dLbls>
          <c:showLegendKey val="0"/>
          <c:showVal val="0"/>
          <c:showCatName val="0"/>
          <c:showSerName val="0"/>
          <c:showPercent val="0"/>
          <c:showBubbleSize val="0"/>
        </c:dLbls>
        <c:gapWidth val="150"/>
        <c:axId val="448924456"/>
        <c:axId val="44892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67.31</c:v>
                </c:pt>
              </c:numCache>
            </c:numRef>
          </c:val>
          <c:smooth val="0"/>
          <c:extLst xmlns:c16r2="http://schemas.microsoft.com/office/drawing/2015/06/chart">
            <c:ext xmlns:c16="http://schemas.microsoft.com/office/drawing/2014/chart" uri="{C3380CC4-5D6E-409C-BE32-E72D297353CC}">
              <c16:uniqueId val="{00000001-887F-4735-8686-C8CF8E6A9CD2}"/>
            </c:ext>
          </c:extLst>
        </c:ser>
        <c:dLbls>
          <c:showLegendKey val="0"/>
          <c:showVal val="0"/>
          <c:showCatName val="0"/>
          <c:showSerName val="0"/>
          <c:showPercent val="0"/>
          <c:showBubbleSize val="0"/>
        </c:dLbls>
        <c:marker val="1"/>
        <c:smooth val="0"/>
        <c:axId val="448924456"/>
        <c:axId val="448925240"/>
      </c:lineChart>
      <c:dateAx>
        <c:axId val="448924456"/>
        <c:scaling>
          <c:orientation val="minMax"/>
        </c:scaling>
        <c:delete val="1"/>
        <c:axPos val="b"/>
        <c:numFmt formatCode="&quot;H&quot;yy" sourceLinked="1"/>
        <c:majorTickMark val="none"/>
        <c:minorTickMark val="none"/>
        <c:tickLblPos val="none"/>
        <c:crossAx val="448925240"/>
        <c:crosses val="autoZero"/>
        <c:auto val="1"/>
        <c:lblOffset val="100"/>
        <c:baseTimeUnit val="years"/>
      </c:dateAx>
      <c:valAx>
        <c:axId val="44892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2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94.36</c:v>
                </c:pt>
                <c:pt idx="1">
                  <c:v>92.51</c:v>
                </c:pt>
                <c:pt idx="2">
                  <c:v>91.47</c:v>
                </c:pt>
                <c:pt idx="3">
                  <c:v>91.41</c:v>
                </c:pt>
                <c:pt idx="4">
                  <c:v>97.36</c:v>
                </c:pt>
              </c:numCache>
            </c:numRef>
          </c:val>
          <c:extLst xmlns:c16r2="http://schemas.microsoft.com/office/drawing/2015/06/chart">
            <c:ext xmlns:c16="http://schemas.microsoft.com/office/drawing/2014/chart" uri="{C3380CC4-5D6E-409C-BE32-E72D297353CC}">
              <c16:uniqueId val="{00000000-8DF2-40A2-B82C-B1C9E5FACC30}"/>
            </c:ext>
          </c:extLst>
        </c:ser>
        <c:dLbls>
          <c:showLegendKey val="0"/>
          <c:showVal val="0"/>
          <c:showCatName val="0"/>
          <c:showSerName val="0"/>
          <c:showPercent val="0"/>
          <c:showBubbleSize val="0"/>
        </c:dLbls>
        <c:gapWidth val="150"/>
        <c:axId val="375772824"/>
        <c:axId val="37577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F2-40A2-B82C-B1C9E5FACC30}"/>
            </c:ext>
          </c:extLst>
        </c:ser>
        <c:dLbls>
          <c:showLegendKey val="0"/>
          <c:showVal val="0"/>
          <c:showCatName val="0"/>
          <c:showSerName val="0"/>
          <c:showPercent val="0"/>
          <c:showBubbleSize val="0"/>
        </c:dLbls>
        <c:marker val="1"/>
        <c:smooth val="0"/>
        <c:axId val="375772824"/>
        <c:axId val="375774000"/>
      </c:lineChart>
      <c:dateAx>
        <c:axId val="375772824"/>
        <c:scaling>
          <c:orientation val="minMax"/>
        </c:scaling>
        <c:delete val="1"/>
        <c:axPos val="b"/>
        <c:numFmt formatCode="&quot;H&quot;yy" sourceLinked="1"/>
        <c:majorTickMark val="none"/>
        <c:minorTickMark val="none"/>
        <c:tickLblPos val="none"/>
        <c:crossAx val="375774000"/>
        <c:crosses val="autoZero"/>
        <c:auto val="1"/>
        <c:lblOffset val="100"/>
        <c:baseTimeUnit val="years"/>
      </c:dateAx>
      <c:valAx>
        <c:axId val="37577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7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53-49BE-9A0A-9305238E1B23}"/>
            </c:ext>
          </c:extLst>
        </c:ser>
        <c:dLbls>
          <c:showLegendKey val="0"/>
          <c:showVal val="0"/>
          <c:showCatName val="0"/>
          <c:showSerName val="0"/>
          <c:showPercent val="0"/>
          <c:showBubbleSize val="0"/>
        </c:dLbls>
        <c:gapWidth val="150"/>
        <c:axId val="375770864"/>
        <c:axId val="37577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53-49BE-9A0A-9305238E1B23}"/>
            </c:ext>
          </c:extLst>
        </c:ser>
        <c:dLbls>
          <c:showLegendKey val="0"/>
          <c:showVal val="0"/>
          <c:showCatName val="0"/>
          <c:showSerName val="0"/>
          <c:showPercent val="0"/>
          <c:showBubbleSize val="0"/>
        </c:dLbls>
        <c:marker val="1"/>
        <c:smooth val="0"/>
        <c:axId val="375770864"/>
        <c:axId val="375772040"/>
      </c:lineChart>
      <c:dateAx>
        <c:axId val="375770864"/>
        <c:scaling>
          <c:orientation val="minMax"/>
        </c:scaling>
        <c:delete val="1"/>
        <c:axPos val="b"/>
        <c:numFmt formatCode="&quot;H&quot;yy" sourceLinked="1"/>
        <c:majorTickMark val="none"/>
        <c:minorTickMark val="none"/>
        <c:tickLblPos val="none"/>
        <c:crossAx val="375772040"/>
        <c:crosses val="autoZero"/>
        <c:auto val="1"/>
        <c:lblOffset val="100"/>
        <c:baseTimeUnit val="years"/>
      </c:dateAx>
      <c:valAx>
        <c:axId val="37577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7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DF-449F-9440-15BDA0A9633A}"/>
            </c:ext>
          </c:extLst>
        </c:ser>
        <c:dLbls>
          <c:showLegendKey val="0"/>
          <c:showVal val="0"/>
          <c:showCatName val="0"/>
          <c:showSerName val="0"/>
          <c:showPercent val="0"/>
          <c:showBubbleSize val="0"/>
        </c:dLbls>
        <c:gapWidth val="150"/>
        <c:axId val="375774392"/>
        <c:axId val="44911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DF-449F-9440-15BDA0A9633A}"/>
            </c:ext>
          </c:extLst>
        </c:ser>
        <c:dLbls>
          <c:showLegendKey val="0"/>
          <c:showVal val="0"/>
          <c:showCatName val="0"/>
          <c:showSerName val="0"/>
          <c:showPercent val="0"/>
          <c:showBubbleSize val="0"/>
        </c:dLbls>
        <c:marker val="1"/>
        <c:smooth val="0"/>
        <c:axId val="375774392"/>
        <c:axId val="449115120"/>
      </c:lineChart>
      <c:dateAx>
        <c:axId val="375774392"/>
        <c:scaling>
          <c:orientation val="minMax"/>
        </c:scaling>
        <c:delete val="1"/>
        <c:axPos val="b"/>
        <c:numFmt formatCode="&quot;H&quot;yy" sourceLinked="1"/>
        <c:majorTickMark val="none"/>
        <c:minorTickMark val="none"/>
        <c:tickLblPos val="none"/>
        <c:crossAx val="449115120"/>
        <c:crosses val="autoZero"/>
        <c:auto val="1"/>
        <c:lblOffset val="100"/>
        <c:baseTimeUnit val="years"/>
      </c:dateAx>
      <c:valAx>
        <c:axId val="4491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7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21-4E1F-AD15-A2F2806595AD}"/>
            </c:ext>
          </c:extLst>
        </c:ser>
        <c:dLbls>
          <c:showLegendKey val="0"/>
          <c:showVal val="0"/>
          <c:showCatName val="0"/>
          <c:showSerName val="0"/>
          <c:showPercent val="0"/>
          <c:showBubbleSize val="0"/>
        </c:dLbls>
        <c:gapWidth val="150"/>
        <c:axId val="449110024"/>
        <c:axId val="4491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21-4E1F-AD15-A2F2806595AD}"/>
            </c:ext>
          </c:extLst>
        </c:ser>
        <c:dLbls>
          <c:showLegendKey val="0"/>
          <c:showVal val="0"/>
          <c:showCatName val="0"/>
          <c:showSerName val="0"/>
          <c:showPercent val="0"/>
          <c:showBubbleSize val="0"/>
        </c:dLbls>
        <c:marker val="1"/>
        <c:smooth val="0"/>
        <c:axId val="449110024"/>
        <c:axId val="449111200"/>
      </c:lineChart>
      <c:dateAx>
        <c:axId val="449110024"/>
        <c:scaling>
          <c:orientation val="minMax"/>
        </c:scaling>
        <c:delete val="1"/>
        <c:axPos val="b"/>
        <c:numFmt formatCode="&quot;H&quot;yy" sourceLinked="1"/>
        <c:majorTickMark val="none"/>
        <c:minorTickMark val="none"/>
        <c:tickLblPos val="none"/>
        <c:crossAx val="449111200"/>
        <c:crosses val="autoZero"/>
        <c:auto val="1"/>
        <c:lblOffset val="100"/>
        <c:baseTimeUnit val="years"/>
      </c:dateAx>
      <c:valAx>
        <c:axId val="4491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1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CB-4B0E-9EE6-8AC444A25247}"/>
            </c:ext>
          </c:extLst>
        </c:ser>
        <c:dLbls>
          <c:showLegendKey val="0"/>
          <c:showVal val="0"/>
          <c:showCatName val="0"/>
          <c:showSerName val="0"/>
          <c:showPercent val="0"/>
          <c:showBubbleSize val="0"/>
        </c:dLbls>
        <c:gapWidth val="150"/>
        <c:axId val="449112376"/>
        <c:axId val="44911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CB-4B0E-9EE6-8AC444A25247}"/>
            </c:ext>
          </c:extLst>
        </c:ser>
        <c:dLbls>
          <c:showLegendKey val="0"/>
          <c:showVal val="0"/>
          <c:showCatName val="0"/>
          <c:showSerName val="0"/>
          <c:showPercent val="0"/>
          <c:showBubbleSize val="0"/>
        </c:dLbls>
        <c:marker val="1"/>
        <c:smooth val="0"/>
        <c:axId val="449112376"/>
        <c:axId val="449110416"/>
      </c:lineChart>
      <c:dateAx>
        <c:axId val="449112376"/>
        <c:scaling>
          <c:orientation val="minMax"/>
        </c:scaling>
        <c:delete val="1"/>
        <c:axPos val="b"/>
        <c:numFmt formatCode="&quot;H&quot;yy" sourceLinked="1"/>
        <c:majorTickMark val="none"/>
        <c:minorTickMark val="none"/>
        <c:tickLblPos val="none"/>
        <c:crossAx val="449110416"/>
        <c:crosses val="autoZero"/>
        <c:auto val="1"/>
        <c:lblOffset val="100"/>
        <c:baseTimeUnit val="years"/>
      </c:dateAx>
      <c:valAx>
        <c:axId val="4491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1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9D-4CE6-98A0-36BA2FF98198}"/>
            </c:ext>
          </c:extLst>
        </c:ser>
        <c:dLbls>
          <c:showLegendKey val="0"/>
          <c:showVal val="0"/>
          <c:showCatName val="0"/>
          <c:showSerName val="0"/>
          <c:showPercent val="0"/>
          <c:showBubbleSize val="0"/>
        </c:dLbls>
        <c:gapWidth val="150"/>
        <c:axId val="449113160"/>
        <c:axId val="44911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1305.58</c:v>
                </c:pt>
              </c:numCache>
            </c:numRef>
          </c:val>
          <c:smooth val="0"/>
          <c:extLst xmlns:c16r2="http://schemas.microsoft.com/office/drawing/2015/06/chart">
            <c:ext xmlns:c16="http://schemas.microsoft.com/office/drawing/2014/chart" uri="{C3380CC4-5D6E-409C-BE32-E72D297353CC}">
              <c16:uniqueId val="{00000001-2E9D-4CE6-98A0-36BA2FF98198}"/>
            </c:ext>
          </c:extLst>
        </c:ser>
        <c:dLbls>
          <c:showLegendKey val="0"/>
          <c:showVal val="0"/>
          <c:showCatName val="0"/>
          <c:showSerName val="0"/>
          <c:showPercent val="0"/>
          <c:showBubbleSize val="0"/>
        </c:dLbls>
        <c:marker val="1"/>
        <c:smooth val="0"/>
        <c:axId val="449113160"/>
        <c:axId val="449113944"/>
      </c:lineChart>
      <c:dateAx>
        <c:axId val="449113160"/>
        <c:scaling>
          <c:orientation val="minMax"/>
        </c:scaling>
        <c:delete val="1"/>
        <c:axPos val="b"/>
        <c:numFmt formatCode="&quot;H&quot;yy" sourceLinked="1"/>
        <c:majorTickMark val="none"/>
        <c:minorTickMark val="none"/>
        <c:tickLblPos val="none"/>
        <c:crossAx val="449113944"/>
        <c:crosses val="autoZero"/>
        <c:auto val="1"/>
        <c:lblOffset val="100"/>
        <c:baseTimeUnit val="years"/>
      </c:dateAx>
      <c:valAx>
        <c:axId val="44911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1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92.86</c:v>
                </c:pt>
                <c:pt idx="2">
                  <c:v>63.77</c:v>
                </c:pt>
                <c:pt idx="3">
                  <c:v>66.010000000000005</c:v>
                </c:pt>
                <c:pt idx="4">
                  <c:v>66.17</c:v>
                </c:pt>
              </c:numCache>
            </c:numRef>
          </c:val>
          <c:extLst xmlns:c16r2="http://schemas.microsoft.com/office/drawing/2015/06/chart">
            <c:ext xmlns:c16="http://schemas.microsoft.com/office/drawing/2014/chart" uri="{C3380CC4-5D6E-409C-BE32-E72D297353CC}">
              <c16:uniqueId val="{00000000-9B50-4E89-83B3-1C46B9DD2789}"/>
            </c:ext>
          </c:extLst>
        </c:ser>
        <c:dLbls>
          <c:showLegendKey val="0"/>
          <c:showVal val="0"/>
          <c:showCatName val="0"/>
          <c:showSerName val="0"/>
          <c:showPercent val="0"/>
          <c:showBubbleSize val="0"/>
        </c:dLbls>
        <c:gapWidth val="150"/>
        <c:axId val="449116688"/>
        <c:axId val="4491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51.73</c:v>
                </c:pt>
              </c:numCache>
            </c:numRef>
          </c:val>
          <c:smooth val="0"/>
          <c:extLst xmlns:c16r2="http://schemas.microsoft.com/office/drawing/2015/06/chart">
            <c:ext xmlns:c16="http://schemas.microsoft.com/office/drawing/2014/chart" uri="{C3380CC4-5D6E-409C-BE32-E72D297353CC}">
              <c16:uniqueId val="{00000001-9B50-4E89-83B3-1C46B9DD2789}"/>
            </c:ext>
          </c:extLst>
        </c:ser>
        <c:dLbls>
          <c:showLegendKey val="0"/>
          <c:showVal val="0"/>
          <c:showCatName val="0"/>
          <c:showSerName val="0"/>
          <c:showPercent val="0"/>
          <c:showBubbleSize val="0"/>
        </c:dLbls>
        <c:marker val="1"/>
        <c:smooth val="0"/>
        <c:axId val="449116688"/>
        <c:axId val="449112768"/>
      </c:lineChart>
      <c:dateAx>
        <c:axId val="449116688"/>
        <c:scaling>
          <c:orientation val="minMax"/>
        </c:scaling>
        <c:delete val="1"/>
        <c:axPos val="b"/>
        <c:numFmt formatCode="&quot;H&quot;yy" sourceLinked="1"/>
        <c:majorTickMark val="none"/>
        <c:minorTickMark val="none"/>
        <c:tickLblPos val="none"/>
        <c:crossAx val="449112768"/>
        <c:crosses val="autoZero"/>
        <c:auto val="1"/>
        <c:lblOffset val="100"/>
        <c:baseTimeUnit val="years"/>
      </c:dateAx>
      <c:valAx>
        <c:axId val="4491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1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185.81</c:v>
                </c:pt>
                <c:pt idx="1">
                  <c:v>200.5</c:v>
                </c:pt>
                <c:pt idx="2">
                  <c:v>253.05</c:v>
                </c:pt>
                <c:pt idx="3">
                  <c:v>244.69</c:v>
                </c:pt>
                <c:pt idx="4">
                  <c:v>226.62</c:v>
                </c:pt>
              </c:numCache>
            </c:numRef>
          </c:val>
          <c:extLst xmlns:c16r2="http://schemas.microsoft.com/office/drawing/2015/06/chart">
            <c:ext xmlns:c16="http://schemas.microsoft.com/office/drawing/2014/chart" uri="{C3380CC4-5D6E-409C-BE32-E72D297353CC}">
              <c16:uniqueId val="{00000000-6736-463F-9513-BBF6B13AB889}"/>
            </c:ext>
          </c:extLst>
        </c:ser>
        <c:dLbls>
          <c:showLegendKey val="0"/>
          <c:showVal val="0"/>
          <c:showCatName val="0"/>
          <c:showSerName val="0"/>
          <c:showPercent val="0"/>
          <c:showBubbleSize val="0"/>
        </c:dLbls>
        <c:gapWidth val="150"/>
        <c:axId val="448927592"/>
        <c:axId val="44892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290.54000000000002</c:v>
                </c:pt>
              </c:numCache>
            </c:numRef>
          </c:val>
          <c:smooth val="0"/>
          <c:extLst xmlns:c16r2="http://schemas.microsoft.com/office/drawing/2015/06/chart">
            <c:ext xmlns:c16="http://schemas.microsoft.com/office/drawing/2014/chart" uri="{C3380CC4-5D6E-409C-BE32-E72D297353CC}">
              <c16:uniqueId val="{00000001-6736-463F-9513-BBF6B13AB889}"/>
            </c:ext>
          </c:extLst>
        </c:ser>
        <c:dLbls>
          <c:showLegendKey val="0"/>
          <c:showVal val="0"/>
          <c:showCatName val="0"/>
          <c:showSerName val="0"/>
          <c:showPercent val="0"/>
          <c:showBubbleSize val="0"/>
        </c:dLbls>
        <c:marker val="1"/>
        <c:smooth val="0"/>
        <c:axId val="448927592"/>
        <c:axId val="448927984"/>
      </c:lineChart>
      <c:dateAx>
        <c:axId val="448927592"/>
        <c:scaling>
          <c:orientation val="minMax"/>
        </c:scaling>
        <c:delete val="1"/>
        <c:axPos val="b"/>
        <c:numFmt formatCode="&quot;H&quot;yy" sourceLinked="1"/>
        <c:majorTickMark val="none"/>
        <c:minorTickMark val="none"/>
        <c:tickLblPos val="none"/>
        <c:crossAx val="448927984"/>
        <c:crosses val="autoZero"/>
        <c:auto val="1"/>
        <c:lblOffset val="100"/>
        <c:baseTimeUnit val="years"/>
      </c:dateAx>
      <c:valAx>
        <c:axId val="44892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2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3" zoomScale="77" zoomScaleNormal="77"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板野町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D3</v>
      </c>
      <c r="X8" s="40"/>
      <c r="Y8" s="40"/>
      <c r="Z8" s="40"/>
      <c r="AA8" s="40"/>
      <c r="AB8" s="40"/>
      <c r="AC8" s="40"/>
      <c r="AD8" s="41" t="str">
        <f>データ!$M$6</f>
        <v>非設置</v>
      </c>
      <c r="AE8" s="41"/>
      <c r="AF8" s="41"/>
      <c r="AG8" s="41"/>
      <c r="AH8" s="41"/>
      <c r="AI8" s="41"/>
      <c r="AJ8" s="41"/>
      <c r="AK8" s="3"/>
      <c r="AL8" s="42">
        <f>データ!S6</f>
        <v>13039</v>
      </c>
      <c r="AM8" s="42"/>
      <c r="AN8" s="42"/>
      <c r="AO8" s="42"/>
      <c r="AP8" s="42"/>
      <c r="AQ8" s="42"/>
      <c r="AR8" s="42"/>
      <c r="AS8" s="42"/>
      <c r="AT8" s="35">
        <f>データ!T6</f>
        <v>36.22</v>
      </c>
      <c r="AU8" s="35"/>
      <c r="AV8" s="35"/>
      <c r="AW8" s="35"/>
      <c r="AX8" s="35"/>
      <c r="AY8" s="35"/>
      <c r="AZ8" s="35"/>
      <c r="BA8" s="35"/>
      <c r="BB8" s="35">
        <f>データ!U6</f>
        <v>359.99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37.36</v>
      </c>
      <c r="Q10" s="35"/>
      <c r="R10" s="35"/>
      <c r="S10" s="35"/>
      <c r="T10" s="35"/>
      <c r="U10" s="35"/>
      <c r="V10" s="35"/>
      <c r="W10" s="35">
        <f>データ!Q6</f>
        <v>100.01</v>
      </c>
      <c r="X10" s="35"/>
      <c r="Y10" s="35"/>
      <c r="Z10" s="35"/>
      <c r="AA10" s="35"/>
      <c r="AB10" s="35"/>
      <c r="AC10" s="35"/>
      <c r="AD10" s="42">
        <f>データ!R6</f>
        <v>3140</v>
      </c>
      <c r="AE10" s="42"/>
      <c r="AF10" s="42"/>
      <c r="AG10" s="42"/>
      <c r="AH10" s="42"/>
      <c r="AI10" s="42"/>
      <c r="AJ10" s="42"/>
      <c r="AK10" s="2"/>
      <c r="AL10" s="42">
        <f>データ!V6</f>
        <v>4861</v>
      </c>
      <c r="AM10" s="42"/>
      <c r="AN10" s="42"/>
      <c r="AO10" s="42"/>
      <c r="AP10" s="42"/>
      <c r="AQ10" s="42"/>
      <c r="AR10" s="42"/>
      <c r="AS10" s="42"/>
      <c r="AT10" s="35">
        <f>データ!W6</f>
        <v>1.29</v>
      </c>
      <c r="AU10" s="35"/>
      <c r="AV10" s="35"/>
      <c r="AW10" s="35"/>
      <c r="AX10" s="35"/>
      <c r="AY10" s="35"/>
      <c r="AZ10" s="35"/>
      <c r="BA10" s="35"/>
      <c r="BB10" s="35">
        <f>データ!X6</f>
        <v>3768.22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IxicIq0FZvf5hAYFrkx1fZwl3VL06JrueUp7/hRK8HDSL2FZGJiQPp8+qky3WEM7nycKou3Ck5wh/hw2gcACLw==" saltValue="g2Dc9sjE/YTm19Op7T8u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scaleWithDoc="0">
    <oddFooter>&amp;C62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364045</v>
      </c>
      <c r="D6" s="19">
        <f t="shared" si="3"/>
        <v>47</v>
      </c>
      <c r="E6" s="19">
        <f t="shared" si="3"/>
        <v>17</v>
      </c>
      <c r="F6" s="19">
        <f t="shared" si="3"/>
        <v>4</v>
      </c>
      <c r="G6" s="19">
        <f t="shared" si="3"/>
        <v>0</v>
      </c>
      <c r="H6" s="19" t="str">
        <f t="shared" si="3"/>
        <v>徳島県　板野町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37.36</v>
      </c>
      <c r="Q6" s="20">
        <f t="shared" si="3"/>
        <v>100.01</v>
      </c>
      <c r="R6" s="20">
        <f t="shared" si="3"/>
        <v>3140</v>
      </c>
      <c r="S6" s="20">
        <f t="shared" si="3"/>
        <v>13039</v>
      </c>
      <c r="T6" s="20">
        <f t="shared" si="3"/>
        <v>36.22</v>
      </c>
      <c r="U6" s="20">
        <f t="shared" si="3"/>
        <v>359.99</v>
      </c>
      <c r="V6" s="20">
        <f t="shared" si="3"/>
        <v>4861</v>
      </c>
      <c r="W6" s="20">
        <f t="shared" si="3"/>
        <v>1.29</v>
      </c>
      <c r="X6" s="20">
        <f t="shared" si="3"/>
        <v>3768.22</v>
      </c>
      <c r="Y6" s="21">
        <f>IF(Y7="",NA(),Y7)</f>
        <v>94.36</v>
      </c>
      <c r="Z6" s="21">
        <f t="shared" ref="Z6:AH6" si="4">IF(Z7="",NA(),Z7)</f>
        <v>92.51</v>
      </c>
      <c r="AA6" s="21">
        <f t="shared" si="4"/>
        <v>91.47</v>
      </c>
      <c r="AB6" s="21">
        <f t="shared" si="4"/>
        <v>91.41</v>
      </c>
      <c r="AC6" s="21">
        <f t="shared" si="4"/>
        <v>97.36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IF(BJ7="",NA(),BJ7)</f>
        <v>0</v>
      </c>
      <c r="BK6" s="21">
        <f t="shared" si="7"/>
        <v>1269.1500000000001</v>
      </c>
      <c r="BL6" s="21">
        <f t="shared" si="7"/>
        <v>1087.96</v>
      </c>
      <c r="BM6" s="21">
        <f t="shared" si="7"/>
        <v>1209.45</v>
      </c>
      <c r="BN6" s="21">
        <f t="shared" si="7"/>
        <v>1042.6400000000001</v>
      </c>
      <c r="BO6" s="21">
        <f t="shared" si="7"/>
        <v>1305.58</v>
      </c>
      <c r="BP6" s="20" t="str">
        <f>IF(BP7="","",IF(BP7="-","【-】","【"&amp;SUBSTITUTE(TEXT(BP7,"#,##0.00"),"-","△")&amp;"】"))</f>
        <v>【1,182.11】</v>
      </c>
      <c r="BQ6" s="21">
        <f>IF(BQ7="",NA(),BQ7)</f>
        <v>100</v>
      </c>
      <c r="BR6" s="21">
        <f t="shared" ref="BR6:BZ6" si="8">IF(BR7="",NA(),BR7)</f>
        <v>92.86</v>
      </c>
      <c r="BS6" s="21">
        <f t="shared" si="8"/>
        <v>63.77</v>
      </c>
      <c r="BT6" s="21">
        <f t="shared" si="8"/>
        <v>66.010000000000005</v>
      </c>
      <c r="BU6" s="21">
        <f t="shared" si="8"/>
        <v>66.17</v>
      </c>
      <c r="BV6" s="21">
        <f t="shared" si="8"/>
        <v>63.97</v>
      </c>
      <c r="BW6" s="21">
        <f t="shared" si="8"/>
        <v>59.67</v>
      </c>
      <c r="BX6" s="21">
        <f t="shared" si="8"/>
        <v>55.93</v>
      </c>
      <c r="BY6" s="21">
        <f t="shared" si="8"/>
        <v>55.76</v>
      </c>
      <c r="BZ6" s="21">
        <f t="shared" si="8"/>
        <v>51.73</v>
      </c>
      <c r="CA6" s="20" t="str">
        <f>IF(CA7="","",IF(CA7="-","【-】","【"&amp;SUBSTITUTE(TEXT(CA7,"#,##0.00"),"-","△")&amp;"】"))</f>
        <v>【73.78】</v>
      </c>
      <c r="CB6" s="21">
        <f>IF(CB7="",NA(),CB7)</f>
        <v>185.81</v>
      </c>
      <c r="CC6" s="21">
        <f t="shared" ref="CC6:CK6" si="9">IF(CC7="",NA(),CC7)</f>
        <v>200.5</v>
      </c>
      <c r="CD6" s="21">
        <f t="shared" si="9"/>
        <v>253.05</v>
      </c>
      <c r="CE6" s="21">
        <f t="shared" si="9"/>
        <v>244.69</v>
      </c>
      <c r="CF6" s="21">
        <f t="shared" si="9"/>
        <v>226.62</v>
      </c>
      <c r="CG6" s="21">
        <f t="shared" si="9"/>
        <v>256.82</v>
      </c>
      <c r="CH6" s="21">
        <f t="shared" si="9"/>
        <v>270.60000000000002</v>
      </c>
      <c r="CI6" s="21">
        <f t="shared" si="9"/>
        <v>289.60000000000002</v>
      </c>
      <c r="CJ6" s="21">
        <f t="shared" si="9"/>
        <v>296.14999999999998</v>
      </c>
      <c r="CK6" s="21">
        <f t="shared" si="9"/>
        <v>290.54000000000002</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37.46</v>
      </c>
      <c r="CS6" s="21">
        <f t="shared" si="10"/>
        <v>37.65</v>
      </c>
      <c r="CT6" s="21">
        <f t="shared" si="10"/>
        <v>36.71</v>
      </c>
      <c r="CU6" s="21">
        <f t="shared" si="10"/>
        <v>33.799999999999997</v>
      </c>
      <c r="CV6" s="21">
        <f t="shared" si="10"/>
        <v>32.380000000000003</v>
      </c>
      <c r="CW6" s="20" t="str">
        <f>IF(CW7="","",IF(CW7="-","【-】","【"&amp;SUBSTITUTE(TEXT(CW7,"#,##0.00"),"-","△")&amp;"】"))</f>
        <v>【42.22】</v>
      </c>
      <c r="CX6" s="21">
        <f>IF(CX7="",NA(),CX7)</f>
        <v>32.69</v>
      </c>
      <c r="CY6" s="21">
        <f t="shared" ref="CY6:DG6" si="11">IF(CY7="",NA(),CY7)</f>
        <v>31.75</v>
      </c>
      <c r="CZ6" s="21">
        <f t="shared" si="11"/>
        <v>31.32</v>
      </c>
      <c r="DA6" s="21">
        <f t="shared" si="11"/>
        <v>33.01</v>
      </c>
      <c r="DB6" s="21">
        <f t="shared" si="11"/>
        <v>34.25</v>
      </c>
      <c r="DC6" s="21">
        <f t="shared" si="11"/>
        <v>67.459999999999994</v>
      </c>
      <c r="DD6" s="21">
        <f t="shared" si="11"/>
        <v>67.37</v>
      </c>
      <c r="DE6" s="21">
        <f t="shared" si="11"/>
        <v>70.05</v>
      </c>
      <c r="DF6" s="21">
        <f t="shared" si="11"/>
        <v>67.09</v>
      </c>
      <c r="DG6" s="21">
        <f t="shared" si="11"/>
        <v>67.31</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0">
        <f t="shared" si="14"/>
        <v>0</v>
      </c>
      <c r="EO6" s="20" t="str">
        <f>IF(EO7="","",IF(EO7="-","【-】","【"&amp;SUBSTITUTE(TEXT(EO7,"#,##0.00"),"-","△")&amp;"】"))</f>
        <v>【0.13】</v>
      </c>
    </row>
    <row r="7" spans="1:145" s="22" customFormat="1" x14ac:dyDescent="0.15">
      <c r="A7" s="14"/>
      <c r="B7" s="23">
        <v>2022</v>
      </c>
      <c r="C7" s="23">
        <v>364045</v>
      </c>
      <c r="D7" s="23">
        <v>47</v>
      </c>
      <c r="E7" s="23">
        <v>17</v>
      </c>
      <c r="F7" s="23">
        <v>4</v>
      </c>
      <c r="G7" s="23">
        <v>0</v>
      </c>
      <c r="H7" s="23" t="s">
        <v>98</v>
      </c>
      <c r="I7" s="23" t="s">
        <v>99</v>
      </c>
      <c r="J7" s="23" t="s">
        <v>100</v>
      </c>
      <c r="K7" s="23" t="s">
        <v>101</v>
      </c>
      <c r="L7" s="23" t="s">
        <v>102</v>
      </c>
      <c r="M7" s="23" t="s">
        <v>103</v>
      </c>
      <c r="N7" s="24" t="s">
        <v>104</v>
      </c>
      <c r="O7" s="24" t="s">
        <v>105</v>
      </c>
      <c r="P7" s="24">
        <v>37.36</v>
      </c>
      <c r="Q7" s="24">
        <v>100.01</v>
      </c>
      <c r="R7" s="24">
        <v>3140</v>
      </c>
      <c r="S7" s="24">
        <v>13039</v>
      </c>
      <c r="T7" s="24">
        <v>36.22</v>
      </c>
      <c r="U7" s="24">
        <v>359.99</v>
      </c>
      <c r="V7" s="24">
        <v>4861</v>
      </c>
      <c r="W7" s="24">
        <v>1.29</v>
      </c>
      <c r="X7" s="24">
        <v>3768.22</v>
      </c>
      <c r="Y7" s="24">
        <v>94.36</v>
      </c>
      <c r="Z7" s="24">
        <v>92.51</v>
      </c>
      <c r="AA7" s="24">
        <v>91.47</v>
      </c>
      <c r="AB7" s="24">
        <v>91.41</v>
      </c>
      <c r="AC7" s="24">
        <v>97.36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1269.1500000000001</v>
      </c>
      <c r="BL7" s="24">
        <v>1087.96</v>
      </c>
      <c r="BM7" s="24">
        <v>1209.45</v>
      </c>
      <c r="BN7" s="24">
        <v>1042.6400000000001</v>
      </c>
      <c r="BO7" s="24">
        <v>1305.58</v>
      </c>
      <c r="BP7" s="24">
        <v>1182.1099999999999</v>
      </c>
      <c r="BQ7" s="24">
        <v>100</v>
      </c>
      <c r="BR7" s="24">
        <v>92.86</v>
      </c>
      <c r="BS7" s="24">
        <v>63.77</v>
      </c>
      <c r="BT7" s="24">
        <v>66.010000000000005</v>
      </c>
      <c r="BU7" s="24">
        <v>66.17</v>
      </c>
      <c r="BV7" s="24">
        <v>63.97</v>
      </c>
      <c r="BW7" s="24">
        <v>59.67</v>
      </c>
      <c r="BX7" s="24">
        <v>55.93</v>
      </c>
      <c r="BY7" s="24">
        <v>55.76</v>
      </c>
      <c r="BZ7" s="24">
        <v>51.73</v>
      </c>
      <c r="CA7" s="24">
        <v>73.78</v>
      </c>
      <c r="CB7" s="24">
        <v>185.81</v>
      </c>
      <c r="CC7" s="24">
        <v>200.5</v>
      </c>
      <c r="CD7" s="24">
        <v>253.05</v>
      </c>
      <c r="CE7" s="24">
        <v>244.69</v>
      </c>
      <c r="CF7" s="24">
        <v>226.62</v>
      </c>
      <c r="CG7" s="24">
        <v>256.82</v>
      </c>
      <c r="CH7" s="24">
        <v>270.60000000000002</v>
      </c>
      <c r="CI7" s="24">
        <v>289.60000000000002</v>
      </c>
      <c r="CJ7" s="24">
        <v>296.14999999999998</v>
      </c>
      <c r="CK7" s="24">
        <v>290.54000000000002</v>
      </c>
      <c r="CL7" s="24">
        <v>220.62</v>
      </c>
      <c r="CM7" s="24" t="s">
        <v>104</v>
      </c>
      <c r="CN7" s="24" t="s">
        <v>104</v>
      </c>
      <c r="CO7" s="24" t="s">
        <v>104</v>
      </c>
      <c r="CP7" s="24" t="s">
        <v>104</v>
      </c>
      <c r="CQ7" s="24" t="s">
        <v>104</v>
      </c>
      <c r="CR7" s="24">
        <v>37.46</v>
      </c>
      <c r="CS7" s="24">
        <v>37.65</v>
      </c>
      <c r="CT7" s="24">
        <v>36.71</v>
      </c>
      <c r="CU7" s="24">
        <v>33.799999999999997</v>
      </c>
      <c r="CV7" s="24">
        <v>32.380000000000003</v>
      </c>
      <c r="CW7" s="24">
        <v>42.22</v>
      </c>
      <c r="CX7" s="24">
        <v>32.69</v>
      </c>
      <c r="CY7" s="24">
        <v>31.75</v>
      </c>
      <c r="CZ7" s="24">
        <v>31.32</v>
      </c>
      <c r="DA7" s="24">
        <v>33.01</v>
      </c>
      <c r="DB7" s="24">
        <v>34.25</v>
      </c>
      <c r="DC7" s="24">
        <v>67.459999999999994</v>
      </c>
      <c r="DD7" s="24">
        <v>67.37</v>
      </c>
      <c r="DE7" s="24">
        <v>70.05</v>
      </c>
      <c r="DF7" s="24">
        <v>67.09</v>
      </c>
      <c r="DG7" s="24">
        <v>67.31</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v>
      </c>
      <c r="EN7" s="24">
        <v>0</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美樹</cp:lastModifiedBy>
  <cp:lastPrinted>2024-06-05T06:34:46Z</cp:lastPrinted>
  <dcterms:created xsi:type="dcterms:W3CDTF">2023-12-12T02:51:00Z</dcterms:created>
  <dcterms:modified xsi:type="dcterms:W3CDTF">2024-06-05T06:35:52Z</dcterms:modified>
  <cp:category/>
</cp:coreProperties>
</file>