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usyou-masahumi\Desktop\"/>
    </mc:Choice>
  </mc:AlternateContent>
  <bookViews>
    <workbookView xWindow="0" yWindow="0" windowWidth="15360" windowHeight="7635" tabRatio="7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<sst xmlns="http://schemas.openxmlformats.org/spreadsheetml/2006/main" count="1155" uniqueCount="605">
  <si>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</si>
  <si>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</si>
  <si>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</si>
  <si>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</si>
  <si>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</si>
  <si>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</si>
  <si>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</si>
  <si>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</si>
  <si>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</si>
  <si>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</si>
  <si>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</si>
  <si>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</si>
  <si>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</si>
  <si>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</si>
  <si>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</si>
  <si>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</si>
  <si>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</si>
  <si>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</si>
  <si>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</si>
  <si>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</si>
  <si>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</si>
  <si>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</si>
  <si>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</si>
  <si>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</si>
  <si>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</si>
  <si>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</si>
  <si>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</si>
  <si>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</si>
  <si>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</si>
  <si>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</si>
  <si>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</si>
  <si>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</si>
  <si>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</si>
  <si>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</si>
  <si>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</si>
  <si>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</si>
  <si>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</si>
  <si>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</si>
  <si>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</si>
  <si>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</si>
  <si>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</si>
  <si>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</si>
  <si>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</si>
  <si>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</si>
  <si>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</si>
  <si>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</si>
  <si>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</si>
  <si>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</si>
  <si>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</si>
  <si>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</si>
  <si>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</si>
  <si>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</si>
  <si>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</si>
  <si>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</si>
  <si>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</si>
  <si>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</si>
  <si>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</si>
  <si>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</si>
  <si>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</si>
  <si>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</si>
  <si>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</si>
  <si>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</si>
  <si>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</si>
  <si>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</si>
  <si>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</si>
  <si>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</si>
  <si>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</si>
  <si>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</si>
  <si>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</si>
  <si>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</si>
  <si>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</si>
  <si>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</si>
  <si>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</si>
  <si>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</si>
  <si>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</si>
  <si>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</si>
  <si>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</si>
  <si>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</si>
  <si>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</si>
  <si>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</si>
  <si>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</si>
  <si>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</si>
  <si>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</si>
  <si>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</si>
  <si>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</si>
  <si>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</si>
  <si>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</si>
  <si>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</si>
  <si>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</si>
  <si>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</si>
  <si>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</si>
  <si>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</si>
  <si>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</si>
  <si>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</si>
  <si>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</si>
  <si>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</si>
  <si>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</si>
  <si>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</si>
  <si>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</si>
  <si>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</si>
  <si>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</si>
  <si>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</si>
  <si>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</si>
  <si>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</si>
  <si>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</si>
  <si>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</si>
  <si>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</si>
  <si>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</si>
  <si>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</si>
  <si>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</si>
  <si>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</si>
  <si>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</si>
  <si>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</si>
  <si>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</si>
  <si>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</si>
  <si>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</si>
  <si>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</si>
  <si>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</si>
  <si>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</si>
  <si>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</si>
  <si>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</si>
  <si>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</si>
  <si>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</si>
  <si>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</si>
  <si>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</si>
  <si>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</si>
  <si>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</si>
  <si>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</si>
  <si>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</si>
  <si>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</si>
  <si>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</si>
  <si>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</si>
  <si>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</si>
  <si>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</si>
  <si>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</si>
  <si>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</si>
  <si>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</si>
  <si>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</si>
  <si>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</si>
  <si>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</si>
  <si>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</si>
  <si>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</si>
  <si>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</si>
  <si>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</si>
  <si>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</si>
  <si>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</si>
  <si>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</si>
  <si>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</si>
  <si>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</si>
  <si>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</si>
  <si>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</si>
  <si>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</si>
  <si>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</si>
  <si>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</si>
  <si>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</si>
  <si>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</si>
  <si>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</si>
  <si>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</si>
  <si>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</si>
  <si>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</si>
  <si>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</si>
  <si>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</si>
  <si>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</si>
  <si>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</si>
  <si>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</si>
  <si>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</si>
  <si>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</si>
  <si>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</si>
  <si>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</si>
  <si>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</si>
  <si>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</si>
  <si>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</si>
  <si>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</si>
  <si>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</si>
  <si>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</si>
  <si>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</si>
  <si>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</si>
  <si>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</si>
  <si>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</si>
  <si>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</si>
  <si>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</si>
  <si>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</si>
  <si>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</si>
  <si>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</si>
  <si>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</si>
  <si>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</si>
  <si>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</si>
  <si>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</si>
  <si>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</si>
  <si>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</si>
  <si>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</si>
  <si>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</si>
  <si>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</si>
  <si>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</si>
  <si>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</si>
  <si>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</si>
  <si>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</si>
  <si>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</si>
  <si>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</si>
  <si>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</si>
  <si>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</si>
  <si>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</si>
  <si>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</si>
  <si>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</si>
  <si>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</si>
  <si>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</si>
  <si>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</si>
  <si>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徳島県板野町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</si>
  <si>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</si>
  <si>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</si>
  <si>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</si>
  <si>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</si>
  <si>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</si>
  <si>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</si>
  <si>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</si>
  <si>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</si>
  <si>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</si>
  <si>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</si>
  <si>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</si>
  <si>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</si>
  <si>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</si>
  <si>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</si>
  <si>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</si>
  <si>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</si>
  <si>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</si>
  <si>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</si>
  <si>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</si>
  <si>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</si>
  <si>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</si>
  <si>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</si>
  <si>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</si>
  <si>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</si>
  <si>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</si>
  <si>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</si>
  <si>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</si>
  <si>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</si>
  <si>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</si>
  <si>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</si>
  <si>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</si>
  <si>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</si>
  <si>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</si>
  <si>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</si>
  <si>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</si>
  <si>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</si>
  <si>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</si>
  <si>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</si>
  <si>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</si>
  <si>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</si>
  <si>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</si>
  <si>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</si>
  <si>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</si>
  <si>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</si>
  <si>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</si>
  <si>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</si>
  <si>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</si>
  <si>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</si>
  <si>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</si>
  <si>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</si>
  <si>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</si>
  <si>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</si>
  <si>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</si>
  <si>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</si>
  <si>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</si>
  <si>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</si>
  <si>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</si>
  <si>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</si>
  <si>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</si>
  <si>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</si>
  <si>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</si>
  <si>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</si>
  <si>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</si>
  <si>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</si>
  <si>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</si>
  <si>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</si>
  <si>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</si>
  <si>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</si>
  <si>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</si>
  <si>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</si>
  <si>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</si>
  <si>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</si>
  <si>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</si>
  <si>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</si>
  <si>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</si>
  <si>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</si>
  <si>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</si>
  <si>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</si>
  <si>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</si>
  <si>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</si>
  <si>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</si>
  <si>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</si>
  <si>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</si>
  <si>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</si>
  <si>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</si>
  <si>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</si>
  <si>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</si>
  <si>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</si>
  <si>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</si>
  <si>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</si>
  <si>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</si>
  <si>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</si>
  <si>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</si>
  <si>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</si>
  <si>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</si>
  <si>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</si>
  <si>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</si>
  <si>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</si>
  <si>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</si>
  <si>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</si>
  <si>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</si>
  <si>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</si>
  <si>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</si>
  <si>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</si>
  <si>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</si>
  <si>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</si>
  <si>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</si>
  <si>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</si>
  <si>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</si>
  <si>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</si>
  <si>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</si>
  <si>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</si>
  <si>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</si>
  <si>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</si>
  <si>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</si>
  <si>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</si>
  <si>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</si>
  <si>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</si>
  <si>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</si>
  <si>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</si>
  <si>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</si>
  <si>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</si>
  <si>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</si>
  <si>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</si>
  <si>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</si>
  <si>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</si>
  <si>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</si>
  <si>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</si>
  <si>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</si>
  <si>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</si>
  <si>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</si>
  <si>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</si>
  <si>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</si>
  <si>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</si>
  <si>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</si>
  <si>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</si>
  <si>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</si>
  <si>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</si>
  <si>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</si>
  <si>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</si>
  <si>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</si>
  <si>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</si>
  <si>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</si>
  <si>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</si>
  <si>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</si>
  <si>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</si>
  <si>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</si>
  <si>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</si>
  <si>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</si>
  <si>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</si>
  <si>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徳島県板野町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</si>
  <si>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</si>
  <si>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</si>
  <si>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</si>
  <si>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</si>
  <si>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</si>
  <si>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</si>
  <si>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</si>
  <si>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</si>
  <si>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</si>
  <si>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</si>
  <si>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</si>
  <si>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</si>
  <si>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</si>
  <si>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</si>
  <si>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</si>
  <si>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</si>
  <si>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</si>
  <si>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</si>
  <si>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</si>
  <si>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</si>
  <si>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</si>
  <si>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</si>
  <si>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</si>
  <si>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</si>
  <si>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</si>
  <si>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</si>
  <si>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</si>
  <si>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</si>
  <si>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</si>
  <si>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</si>
  <si>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</si>
  <si>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</si>
  <si>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</si>
  <si>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</si>
  <si>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</si>
  <si>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</si>
  <si>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</si>
  <si>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</si>
  <si>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</si>
  <si>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</si>
  <si>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</si>
  <si>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</si>
  <si>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</si>
  <si>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</si>
  <si>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</si>
  <si>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</si>
  <si>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</si>
  <si>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</si>
  <si>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</si>
  <si>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</si>
  <si>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</si>
  <si>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</si>
  <si>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</si>
  <si>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</si>
  <si>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</si>
  <si>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</si>
  <si>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</si>
  <si>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</si>
  <si>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</si>
  <si>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</si>
  <si>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</si>
  <si>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</si>
  <si>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</si>
  <si>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</si>
  <si>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</si>
  <si>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</si>
  <si>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</si>
  <si>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</si>
  <si>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</si>
  <si>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</si>
  <si>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</si>
  <si>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</si>
  <si>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</si>
  <si>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</si>
  <si>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</si>
  <si>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</si>
  <si>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</si>
  <si>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</si>
  <si>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</si>
  <si>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</si>
  <si>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</si>
  <si>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</si>
  <si>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</si>
  <si>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</si>
  <si>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</si>
  <si>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</si>
  <si>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</si>
  <si>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</si>
  <si>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</si>
  <si>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</si>
  <si>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</si>
  <si>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</si>
  <si>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</si>
  <si>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</si>
  <si>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</si>
  <si>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</si>
  <si>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</si>
  <si>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</si>
  <si>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</si>
  <si>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</si>
  <si>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</si>
  <si>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</si>
  <si>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</si>
  <si>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</si>
  <si>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板野町公共下水道事業特別会計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</si>
  <si>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</si>
  <si>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</si>
  <si>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</si>
  <si>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板野町介護保険(介護サービス事業)特別会計</t>
    <phoneticPr fontId="5"/>
  </si>
  <si>
    <t>(Ｆ)</t>
    <phoneticPr fontId="5"/>
  </si>
  <si>
    <t>板野町介護保険(保険事業)特別会計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</si>
  <si>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</si>
  <si>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</si>
  <si>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</si>
  <si>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</si>
  <si>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</si>
  <si>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</si>
  <si>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</si>
  <si>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</si>
  <si>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</si>
  <si>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</si>
  <si>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</si>
  <si>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</si>
  <si>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</si>
  <si>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</si>
  <si>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</si>
  <si>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</si>
  <si>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</si>
  <si>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</si>
  <si>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</si>
  <si>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</si>
  <si>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</si>
  <si>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</si>
  <si>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</si>
  <si>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</si>
  <si>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</si>
  <si>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</si>
  <si>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</si>
  <si>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</si>
  <si>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</si>
  <si>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</si>
  <si>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</si>
  <si>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</si>
  <si>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</si>
  <si>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</si>
  <si>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</si>
  <si>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</si>
  <si>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</si>
  <si>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</si>
  <si>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</si>
  <si>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</si>
  <si>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</si>
  <si>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</si>
  <si>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</si>
  <si>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</si>
  <si>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</si>
  <si>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</si>
  <si>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</si>
  <si>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</si>
  <si>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</si>
  <si>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</si>
  <si>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</si>
  <si>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</si>
  <si>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</si>
  <si>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</si>
  <si>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</si>
  <si>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</si>
  <si>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</si>
  <si>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</si>
  <si>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</si>
  <si>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</si>
  <si>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</si>
  <si>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</si>
  <si>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</si>
  <si>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</si>
  <si>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</si>
  <si>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</si>
  <si>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</si>
  <si>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</si>
  <si>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</si>
  <si>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</si>
  <si>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</si>
  <si>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</si>
  <si>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</si>
  <si>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</si>
  <si>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</si>
  <si>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</si>
  <si>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</si>
  <si>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</si>
  <si>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</si>
  <si>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</si>
  <si>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</si>
  <si>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</si>
  <si>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</si>
  <si>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</si>
  <si>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</si>
  <si>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0.72</t>
  </si>
  <si>
    <t>▲ 6.42</t>
  </si>
  <si>
    <t>板野町特別会計国民健康保険</t>
  </si>
  <si>
    <t>▲ 0.33</t>
  </si>
  <si>
    <t>▲ 0.58</t>
  </si>
  <si>
    <t>▲ 1.05</t>
  </si>
  <si>
    <t>▲ 0.96</t>
  </si>
  <si>
    <t>一般会計</t>
  </si>
  <si>
    <t>板野町水道事業会計</t>
  </si>
  <si>
    <t>板野町介護保険（保険事業）特別会計</t>
  </si>
  <si>
    <t>板野町介護保険（介護サービス事業）特別会計</t>
  </si>
  <si>
    <t>板野町後期高齢者医療特別会計</t>
  </si>
  <si>
    <t>板野町住宅新築資金等貸付事業特別会計</t>
  </si>
  <si>
    <t>板野町奨学金貸与事業特別会計</t>
  </si>
  <si>
    <t>その他会計（赤字）</t>
  </si>
  <si>
    <t>その他会計（黒字）</t>
  </si>
  <si>
    <t>-</t>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</si>
  <si>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</si>
  <si>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0"/>
  </si>
  <si>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0"/>
  </si>
  <si>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30"/>
  </si>
  <si>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0"/>
  </si>
  <si>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</si>
  <si>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中央広域環境施設組合</t>
    <rPh sb="0" eb="10">
      <t>チュウオウコウイキカンキョウシセツクミアイ</t>
    </rPh>
    <phoneticPr fontId="30"/>
  </si>
  <si>
    <t>板野西部消防組合</t>
    <rPh sb="0" eb="2">
      <t>イタノ</t>
    </rPh>
    <rPh sb="2" eb="4">
      <t>セイブ</t>
    </rPh>
    <rPh sb="4" eb="6">
      <t>ショウボウ</t>
    </rPh>
    <rPh sb="6" eb="8">
      <t>クミアイ</t>
    </rPh>
    <phoneticPr fontId="30"/>
  </si>
  <si>
    <t>板野西部青少年補導センター組合</t>
    <rPh sb="0" eb="2">
      <t>イタノ</t>
    </rPh>
    <rPh sb="2" eb="4">
      <t>セイブ</t>
    </rPh>
    <rPh sb="4" eb="7">
      <t>セイショウネン</t>
    </rPh>
    <rPh sb="7" eb="9">
      <t>ホドウ</t>
    </rPh>
    <rPh sb="13" eb="15">
      <t>クミアイ</t>
    </rPh>
    <phoneticPr fontId="30"/>
  </si>
  <si>
    <t>松茂町ほか二町競艇事業組合</t>
    <rPh sb="0" eb="3">
      <t>マツシゲチョウ</t>
    </rPh>
    <rPh sb="5" eb="7">
      <t>ニチョウ</t>
    </rPh>
    <rPh sb="7" eb="9">
      <t>キョウテイ</t>
    </rPh>
    <rPh sb="9" eb="11">
      <t>ジギョウ</t>
    </rPh>
    <rPh sb="11" eb="13">
      <t>クミアイ</t>
    </rPh>
    <phoneticPr fontId="30"/>
  </si>
  <si>
    <t>-</t>
    <phoneticPr fontId="2"/>
  </si>
  <si>
    <t>○</t>
    <phoneticPr fontId="2"/>
  </si>
  <si>
    <t>板野町土地開発公社</t>
    <rPh sb="0" eb="3">
      <t>イタノチョウ</t>
    </rPh>
    <rPh sb="3" eb="5">
      <t>トチ</t>
    </rPh>
    <rPh sb="5" eb="7">
      <t>カイハツ</t>
    </rPh>
    <rPh sb="7" eb="9">
      <t>コウシャ</t>
    </rPh>
    <phoneticPr fontId="2"/>
  </si>
  <si>
    <t>-</t>
    <phoneticPr fontId="2"/>
  </si>
  <si>
    <t>-</t>
    <phoneticPr fontId="2"/>
  </si>
  <si>
    <t>役場庁舎改築等基金</t>
    <rPh sb="0" eb="2">
      <t>ヤクバ</t>
    </rPh>
    <rPh sb="2" eb="4">
      <t>チョウシャ</t>
    </rPh>
    <rPh sb="4" eb="6">
      <t>カイチク</t>
    </rPh>
    <rPh sb="6" eb="7">
      <t>トウ</t>
    </rPh>
    <rPh sb="7" eb="9">
      <t>キキン</t>
    </rPh>
    <phoneticPr fontId="11"/>
  </si>
  <si>
    <t>地方創生基金</t>
    <rPh sb="0" eb="2">
      <t>チホウ</t>
    </rPh>
    <rPh sb="2" eb="4">
      <t>ソウセイ</t>
    </rPh>
    <rPh sb="4" eb="6">
      <t>キキン</t>
    </rPh>
    <phoneticPr fontId="2"/>
  </si>
  <si>
    <t>公共施設等整備基金</t>
    <rPh sb="0" eb="2">
      <t>コウキョウ</t>
    </rPh>
    <rPh sb="2" eb="4">
      <t>シセツ</t>
    </rPh>
    <rPh sb="4" eb="5">
      <t>トウ</t>
    </rPh>
    <rPh sb="5" eb="7">
      <t>セイビ</t>
    </rPh>
    <rPh sb="7" eb="9">
      <t>キキン</t>
    </rPh>
    <phoneticPr fontId="2"/>
  </si>
  <si>
    <t>産業振興資本管理基金</t>
    <rPh sb="0" eb="2">
      <t>サンギョウ</t>
    </rPh>
    <rPh sb="2" eb="4">
      <t>シンコウ</t>
    </rPh>
    <rPh sb="4" eb="6">
      <t>シホン</t>
    </rPh>
    <rPh sb="6" eb="8">
      <t>カンリ</t>
    </rPh>
    <rPh sb="8" eb="10">
      <t>キキン</t>
    </rPh>
    <phoneticPr fontId="2"/>
  </si>
  <si>
    <t>高齢者保健福祉基金</t>
    <rPh sb="0" eb="3">
      <t>コウレイシャ</t>
    </rPh>
    <rPh sb="3" eb="5">
      <t>ホケン</t>
    </rPh>
    <rPh sb="5" eb="7">
      <t>フクシ</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</si>
  <si>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</si>
  <si>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</si>
  <si>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</si>
  <si>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地方債残高の減少等により将来負担比率はマイナスとなっているが、有形固定資産減価償却率は類似団体よりも高くなっている。
　要因としては、認定こども園・幼稚園・保育所の有形固定資産減価償却率が９０％以上になっていること等があげられる。今後、各施設の老朽化状況の調査を実施のうえ個別施設計画を策定し、施設の適切な維持管理に努め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</si>
  <si>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</si>
  <si>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</si>
  <si>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</si>
  <si>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</si>
  <si>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</si>
  <si>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</si>
  <si>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</si>
  <si>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実質公債費比率は類似団体と比較して高いものの、将来負担比率はマイナスを維持している。
　今後、道の駅整備事業に係る地方債償還額の増加や、事業費補正による公債費の基準財政需要額への算入見直しなどにより実質公債費比率の上昇が予想されることから、事業の選択による適量・適切な実施を心がけ、起債に大きく頼らない財政運営に努める。</t>
    <rPh sb="36" eb="38">
      <t>イジ</t>
    </rPh>
    <rPh sb="58" eb="60">
      <t>チホウ</t>
    </rPh>
    <rPh sb="100" eb="102">
      <t>ジッシツ</t>
    </rPh>
    <rPh sb="102" eb="105">
      <t>コウサイヒ</t>
    </rPh>
    <rPh sb="108" eb="110">
      <t>ジョウショウ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</si>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</sst>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CF4F-4014-BD47-98A7771DDB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46557</c:v>
                </c:pt>
                <c:pt idx="1">
                  <c:v>73427</c:v>
                </c:pt>
                <c:pt idx="2">
                  <c:v>41804</c:v>
                </c:pt>
                <c:pt idx="3">
                  <c:v>24844</c:v>
                </c:pt>
                <c:pt idx="4">
                  <c:v>39828</c:v>
                </c:pt>
              </c:numCache>
            </c:numRef>
          </c:val>
          <c:smooth val="0"/>
          <c:extLst xmlns:c16r2="http://schemas.microsoft.com/office/drawing/2015/06/chart">
            <c:ext xmlns:c16="http://schemas.microsoft.com/office/drawing/2014/chart" uri="{C3380CC4-5D6E-409C-BE32-E72D297353CC}">
              <c16:uniqueId val="{00000001-CF4F-4014-BD47-98A7771DDBB8}"/>
            </c:ext>
          </c:extLst>
        </c:ser>
        <c:dLbls>
          <c:showLegendKey val="0"/>
          <c:showVal val="0"/>
          <c:showCatName val="0"/>
          <c:showSerName val="0"/>
          <c:showPercent val="0"/>
          <c:showBubbleSize val="0"/>
        </c:dLbls>
        <c:marker val="1"/>
        <c:smooth val="0"/>
        <c:axId val="506010496"/>
        <c:axId val="506010104"/>
      </c:lineChart>
      <c:catAx>
        <c:axId val="506010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010104"/>
        <c:crosses val="autoZero"/>
        <c:auto val="1"/>
        <c:lblAlgn val="ctr"/>
        <c:lblOffset val="100"/>
        <c:tickLblSkip val="1"/>
        <c:tickMarkSkip val="1"/>
        <c:noMultiLvlLbl val="0"/>
      </c:catAx>
      <c:valAx>
        <c:axId val="5060101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010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9.74</c:v>
                </c:pt>
                <c:pt idx="1">
                  <c:v>10.88</c:v>
                </c:pt>
                <c:pt idx="2">
                  <c:v>4.59</c:v>
                </c:pt>
                <c:pt idx="3">
                  <c:v>8.56</c:v>
                </c:pt>
                <c:pt idx="4">
                  <c:v>14.41</c:v>
                </c:pt>
              </c:numCache>
            </c:numRef>
          </c:val>
          <c:extLst xmlns:c16r2="http://schemas.microsoft.com/office/drawing/2015/06/chart">
            <c:ext xmlns:c16="http://schemas.microsoft.com/office/drawing/2014/chart" uri="{C3380CC4-5D6E-409C-BE32-E72D297353CC}">
              <c16:uniqueId val="{00000000-D06C-4E5C-9E46-25A0F3E273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15.75</c:v>
                </c:pt>
                <c:pt idx="1">
                  <c:v>18.899999999999999</c:v>
                </c:pt>
                <c:pt idx="2">
                  <c:v>17.82</c:v>
                </c:pt>
                <c:pt idx="3">
                  <c:v>18.43</c:v>
                </c:pt>
                <c:pt idx="4">
                  <c:v>16.170000000000002</c:v>
                </c:pt>
              </c:numCache>
            </c:numRef>
          </c:val>
          <c:extLst xmlns:c16r2="http://schemas.microsoft.com/office/drawing/2015/06/chart">
            <c:ext xmlns:c16="http://schemas.microsoft.com/office/drawing/2014/chart" uri="{C3380CC4-5D6E-409C-BE32-E72D297353CC}">
              <c16:uniqueId val="{00000001-D06C-4E5C-9E46-25A0F3E2736C}"/>
            </c:ext>
          </c:extLst>
        </c:ser>
        <c:dLbls>
          <c:showLegendKey val="0"/>
          <c:showVal val="0"/>
          <c:showCatName val="0"/>
          <c:showSerName val="0"/>
          <c:showPercent val="0"/>
          <c:showBubbleSize val="0"/>
        </c:dLbls>
        <c:gapWidth val="250"/>
        <c:overlap val="100"/>
        <c:axId val="506006184"/>
        <c:axId val="506005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-0.72</c:v>
                </c:pt>
                <c:pt idx="1">
                  <c:v>4.04</c:v>
                </c:pt>
                <c:pt idx="2">
                  <c:v>-6.42</c:v>
                </c:pt>
                <c:pt idx="3">
                  <c:v>3.74</c:v>
                </c:pt>
                <c:pt idx="4">
                  <c:v>3.61</c:v>
                </c:pt>
              </c:numCache>
            </c:numRef>
          </c:val>
          <c:smooth val="0"/>
          <c:extLst xmlns:c16r2="http://schemas.microsoft.com/office/drawing/2015/06/chart">
            <c:ext xmlns:c16="http://schemas.microsoft.com/office/drawing/2014/chart" uri="{C3380CC4-5D6E-409C-BE32-E72D297353CC}">
              <c16:uniqueId val="{00000002-D06C-4E5C-9E46-25A0F3E2736C}"/>
            </c:ext>
          </c:extLst>
        </c:ser>
        <c:dLbls>
          <c:showLegendKey val="0"/>
          <c:showVal val="0"/>
          <c:showCatName val="0"/>
          <c:showSerName val="0"/>
          <c:showPercent val="0"/>
          <c:showBubbleSize val="0"/>
        </c:dLbls>
        <c:marker val="1"/>
        <c:smooth val="0"/>
        <c:axId val="506006184"/>
        <c:axId val="506005792"/>
      </c:lineChart>
      <c:catAx>
        <c:axId val="50600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005792"/>
        <c:crosses val="autoZero"/>
        <c:auto val="1"/>
        <c:lblAlgn val="ctr"/>
        <c:lblOffset val="100"/>
        <c:tickLblSkip val="1"/>
        <c:tickMarkSkip val="1"/>
        <c:noMultiLvlLbl val="0"/>
      </c:catAx>
      <c:valAx>
        <c:axId val="50600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006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E38-4C16-A196-78362E8604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E38-4C16-A196-78362E8604E3}"/>
            </c:ext>
          </c:extLst>
        </c:ser>
        <c:ser>
          <c:idx val="2"/>
          <c:order val="2"/>
          <c:tx>
            <c:strRef>
              <c:f>データシート!$A$29</c:f>
              <c:strCache>
                <c:ptCount val="1"/>
                <c:pt idx="0">
                  <c:v>板野町奨学金貸与事業特別会計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E38-4C16-A196-78362E8604E3}"/>
            </c:ext>
          </c:extLst>
        </c:ser>
        <c:ser>
          <c:idx val="3"/>
          <c:order val="3"/>
          <c:tx>
            <c:strRef>
              <c:f>データシート!$A$30</c:f>
              <c:strCache>
                <c:ptCount val="1"/>
                <c:pt idx="0">
                  <c:v>板野町住宅新築資金等貸付事業特別会計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0E38-4C16-A196-78362E8604E3}"/>
            </c:ext>
          </c:extLst>
        </c:ser>
        <c:ser>
          <c:idx val="4"/>
          <c:order val="4"/>
          <c:tx>
            <c:strRef>
              <c:f>データシート!$A$31</c:f>
              <c:strCache>
                <c:ptCount val="1"/>
                <c:pt idx="0">
                  <c:v>板野町後期高齢者医療特別会計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0.31</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0E38-4C16-A196-78362E8604E3}"/>
            </c:ext>
          </c:extLst>
        </c:ser>
        <c:ser>
          <c:idx val="5"/>
          <c:order val="5"/>
          <c:tx>
            <c:strRef>
              <c:f>データシート!$A$32</c:f>
              <c:strCache>
                <c:ptCount val="1"/>
                <c:pt idx="0">
                  <c:v>板野町介護保険（介護サービス事業）特別会計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0.14000000000000001</c:v>
                </c:pt>
                <c:pt idx="2">
                  <c:v>#N/A</c:v>
                </c:pt>
                <c:pt idx="3">
                  <c:v>0.2</c:v>
                </c:pt>
                <c:pt idx="4">
                  <c:v>#N/A</c:v>
                </c:pt>
                <c:pt idx="5">
                  <c:v>0.23</c:v>
                </c:pt>
                <c:pt idx="6">
                  <c:v>#N/A</c:v>
                </c:pt>
                <c:pt idx="7">
                  <c:v>0.34</c:v>
                </c:pt>
                <c:pt idx="8">
                  <c:v>#N/A</c:v>
                </c:pt>
                <c:pt idx="9">
                  <c:v>0.2</c:v>
                </c:pt>
              </c:numCache>
            </c:numRef>
          </c:val>
          <c:extLst xmlns:c16r2="http://schemas.microsoft.com/office/drawing/2015/06/chart">
            <c:ext xmlns:c16="http://schemas.microsoft.com/office/drawing/2014/chart" uri="{C3380CC4-5D6E-409C-BE32-E72D297353CC}">
              <c16:uniqueId val="{00000005-0E38-4C16-A196-78362E8604E3}"/>
            </c:ext>
          </c:extLst>
        </c:ser>
        <c:ser>
          <c:idx val="6"/>
          <c:order val="6"/>
          <c:tx>
            <c:strRef>
              <c:f>データシート!$A$33</c:f>
              <c:strCache>
                <c:ptCount val="1"/>
                <c:pt idx="0">
                  <c:v>板野町介護保険（保険事業）特別会計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0.13</c:v>
                </c:pt>
                <c:pt idx="2">
                  <c:v>#N/A</c:v>
                </c:pt>
                <c:pt idx="3">
                  <c:v>0.67</c:v>
                </c:pt>
                <c:pt idx="4">
                  <c:v>#N/A</c:v>
                </c:pt>
                <c:pt idx="5">
                  <c:v>1.58</c:v>
                </c:pt>
                <c:pt idx="6">
                  <c:v>#N/A</c:v>
                </c:pt>
                <c:pt idx="7">
                  <c:v>0.31</c:v>
                </c:pt>
                <c:pt idx="8">
                  <c:v>#N/A</c:v>
                </c:pt>
                <c:pt idx="9">
                  <c:v>2.4</c:v>
                </c:pt>
              </c:numCache>
            </c:numRef>
          </c:val>
          <c:extLst xmlns:c16r2="http://schemas.microsoft.com/office/drawing/2015/06/chart">
            <c:ext xmlns:c16="http://schemas.microsoft.com/office/drawing/2014/chart" uri="{C3380CC4-5D6E-409C-BE32-E72D297353CC}">
              <c16:uniqueId val="{00000006-0E38-4C16-A196-78362E8604E3}"/>
            </c:ext>
          </c:extLst>
        </c:ser>
        <c:ser>
          <c:idx val="7"/>
          <c:order val="7"/>
          <c:tx>
            <c:strRef>
              <c:f>データシート!$A$34</c:f>
              <c:strCache>
                <c:ptCount val="1"/>
                <c:pt idx="0">
                  <c:v>板野町水道事業会計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12.58</c:v>
                </c:pt>
                <c:pt idx="2">
                  <c:v>#N/A</c:v>
                </c:pt>
                <c:pt idx="3">
                  <c:v>12.32</c:v>
                </c:pt>
                <c:pt idx="4">
                  <c:v>#N/A</c:v>
                </c:pt>
                <c:pt idx="5">
                  <c:v>12.23</c:v>
                </c:pt>
                <c:pt idx="6">
                  <c:v>#N/A</c:v>
                </c:pt>
                <c:pt idx="7">
                  <c:v>13.11</c:v>
                </c:pt>
                <c:pt idx="8">
                  <c:v>#N/A</c:v>
                </c:pt>
                <c:pt idx="9">
                  <c:v>13.6</c:v>
                </c:pt>
              </c:numCache>
            </c:numRef>
          </c:val>
          <c:extLst xmlns:c16r2="http://schemas.microsoft.com/office/drawing/2015/06/chart">
            <c:ext xmlns:c16="http://schemas.microsoft.com/office/drawing/2014/chart" uri="{C3380CC4-5D6E-409C-BE32-E72D297353CC}">
              <c16:uniqueId val="{00000007-0E38-4C16-A196-78362E8604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9.6999999999999993</c:v>
                </c:pt>
                <c:pt idx="2">
                  <c:v>#N/A</c:v>
                </c:pt>
                <c:pt idx="3">
                  <c:v>10.84</c:v>
                </c:pt>
                <c:pt idx="4">
                  <c:v>#N/A</c:v>
                </c:pt>
                <c:pt idx="5">
                  <c:v>4.57</c:v>
                </c:pt>
                <c:pt idx="6">
                  <c:v>#N/A</c:v>
                </c:pt>
                <c:pt idx="7">
                  <c:v>8.5399999999999991</c:v>
                </c:pt>
                <c:pt idx="8">
                  <c:v>#N/A</c:v>
                </c:pt>
                <c:pt idx="9">
                  <c:v>14.38</c:v>
                </c:pt>
              </c:numCache>
            </c:numRef>
          </c:val>
          <c:extLst xmlns:c16r2="http://schemas.microsoft.com/office/drawing/2015/06/chart">
            <c:ext xmlns:c16="http://schemas.microsoft.com/office/drawing/2014/chart" uri="{C3380CC4-5D6E-409C-BE32-E72D297353CC}">
              <c16:uniqueId val="{00000008-0E38-4C16-A196-78362E8604E3}"/>
            </c:ext>
          </c:extLst>
        </c:ser>
        <c:ser>
          <c:idx val="9"/>
          <c:order val="9"/>
          <c:tx>
            <c:strRef>
              <c:f>データシート!$A$36</c:f>
              <c:strCache>
                <c:ptCount val="1"/>
                <c:pt idx="0">
                  <c:v>板野町特別会計国民健康保険</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0.33</c:v>
                </c:pt>
                <c:pt idx="1">
                  <c:v>#N/A</c:v>
                </c:pt>
                <c:pt idx="2">
                  <c:v>#N/A</c:v>
                </c:pt>
                <c:pt idx="3">
                  <c:v>0.81</c:v>
                </c:pt>
                <c:pt idx="4">
                  <c:v>0.57999999999999996</c:v>
                </c:pt>
                <c:pt idx="5">
                  <c:v>#N/A</c:v>
                </c:pt>
                <c:pt idx="6">
                  <c:v>1.05</c:v>
                </c:pt>
                <c:pt idx="7">
                  <c:v>#N/A</c:v>
                </c:pt>
                <c:pt idx="8">
                  <c:v>0.96</c:v>
                </c:pt>
                <c:pt idx="9">
                  <c:v>#N/A</c:v>
                </c:pt>
              </c:numCache>
            </c:numRef>
          </c:val>
          <c:extLst xmlns:c16r2="http://schemas.microsoft.com/office/drawing/2015/06/chart">
            <c:ext xmlns:c16="http://schemas.microsoft.com/office/drawing/2014/chart" uri="{C3380CC4-5D6E-409C-BE32-E72D297353CC}">
              <c16:uniqueId val="{00000009-0E38-4C16-A196-78362E8604E3}"/>
            </c:ext>
          </c:extLst>
        </c:ser>
        <c:dLbls>
          <c:showLegendKey val="0"/>
          <c:showVal val="0"/>
          <c:showCatName val="0"/>
          <c:showSerName val="0"/>
          <c:showPercent val="0"/>
          <c:showBubbleSize val="0"/>
        </c:dLbls>
        <c:gapWidth val="150"/>
        <c:overlap val="100"/>
        <c:axId val="506005008"/>
        <c:axId val="506004616"/>
      </c:barChart>
      <c:catAx>
        <c:axId val="50600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004616"/>
        <c:crosses val="autoZero"/>
        <c:auto val="1"/>
        <c:lblAlgn val="ctr"/>
        <c:lblOffset val="100"/>
        <c:tickLblSkip val="1"/>
        <c:tickMarkSkip val="1"/>
        <c:noMultiLvlLbl val="0"/>
      </c:catAx>
      <c:valAx>
        <c:axId val="506004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005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436</c:v>
                </c:pt>
                <c:pt idx="5">
                  <c:v>450</c:v>
                </c:pt>
                <c:pt idx="8">
                  <c:v>455</c:v>
                </c:pt>
                <c:pt idx="11">
                  <c:v>417</c:v>
                </c:pt>
                <c:pt idx="14">
                  <c:v>391</c:v>
                </c:pt>
              </c:numCache>
            </c:numRef>
          </c:val>
          <c:extLst xmlns:c16r2="http://schemas.microsoft.com/office/drawing/2015/06/chart">
            <c:ext xmlns:c16="http://schemas.microsoft.com/office/drawing/2014/chart" uri="{C3380CC4-5D6E-409C-BE32-E72D297353CC}">
              <c16:uniqueId val="{00000000-08F9-4ED0-B5B1-83E4769A43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8F9-4ED0-B5B1-83E4769A43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12</c:v>
                </c:pt>
                <c:pt idx="6">
                  <c:v>58</c:v>
                </c:pt>
                <c:pt idx="9">
                  <c:v>0</c:v>
                </c:pt>
                <c:pt idx="12">
                  <c:v>0</c:v>
                </c:pt>
              </c:numCache>
            </c:numRef>
          </c:val>
          <c:extLst xmlns:c16r2="http://schemas.microsoft.com/office/drawing/2015/06/chart">
            <c:ext xmlns:c16="http://schemas.microsoft.com/office/drawing/2014/chart" uri="{C3380CC4-5D6E-409C-BE32-E72D297353CC}">
              <c16:uniqueId val="{00000002-08F9-4ED0-B5B1-83E4769A43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85</c:v>
                </c:pt>
                <c:pt idx="3">
                  <c:v>85</c:v>
                </c:pt>
                <c:pt idx="6">
                  <c:v>85</c:v>
                </c:pt>
                <c:pt idx="9">
                  <c:v>85</c:v>
                </c:pt>
                <c:pt idx="12">
                  <c:v>84</c:v>
                </c:pt>
              </c:numCache>
            </c:numRef>
          </c:val>
          <c:extLst xmlns:c16r2="http://schemas.microsoft.com/office/drawing/2015/06/chart">
            <c:ext xmlns:c16="http://schemas.microsoft.com/office/drawing/2014/chart" uri="{C3380CC4-5D6E-409C-BE32-E72D297353CC}">
              <c16:uniqueId val="{00000003-08F9-4ED0-B5B1-83E4769A43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107</c:v>
                </c:pt>
                <c:pt idx="3">
                  <c:v>111</c:v>
                </c:pt>
                <c:pt idx="6">
                  <c:v>115</c:v>
                </c:pt>
                <c:pt idx="9">
                  <c:v>119</c:v>
                </c:pt>
                <c:pt idx="12">
                  <c:v>131</c:v>
                </c:pt>
              </c:numCache>
            </c:numRef>
          </c:val>
          <c:extLst xmlns:c16r2="http://schemas.microsoft.com/office/drawing/2015/06/chart">
            <c:ext xmlns:c16="http://schemas.microsoft.com/office/drawing/2014/chart" uri="{C3380CC4-5D6E-409C-BE32-E72D297353CC}">
              <c16:uniqueId val="{00000004-08F9-4ED0-B5B1-83E4769A43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F9-4ED0-B5B1-83E4769A43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8F9-4ED0-B5B1-83E4769A43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610</c:v>
                </c:pt>
                <c:pt idx="3">
                  <c:v>577</c:v>
                </c:pt>
                <c:pt idx="6">
                  <c:v>564</c:v>
                </c:pt>
                <c:pt idx="9">
                  <c:v>519</c:v>
                </c:pt>
                <c:pt idx="12">
                  <c:v>414</c:v>
                </c:pt>
              </c:numCache>
            </c:numRef>
          </c:val>
          <c:extLst xmlns:c16r2="http://schemas.microsoft.com/office/drawing/2015/06/chart">
            <c:ext xmlns:c16="http://schemas.microsoft.com/office/drawing/2014/chart" uri="{C3380CC4-5D6E-409C-BE32-E72D297353CC}">
              <c16:uniqueId val="{00000007-08F9-4ED0-B5B1-83E4769A434F}"/>
            </c:ext>
          </c:extLst>
        </c:ser>
        <c:dLbls>
          <c:showLegendKey val="0"/>
          <c:showVal val="0"/>
          <c:showCatName val="0"/>
          <c:showSerName val="0"/>
          <c:showPercent val="0"/>
          <c:showBubbleSize val="0"/>
        </c:dLbls>
        <c:gapWidth val="100"/>
        <c:overlap val="100"/>
        <c:axId val="506006576"/>
        <c:axId val="506008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376</c:v>
                </c:pt>
                <c:pt idx="2">
                  <c:v>#N/A</c:v>
                </c:pt>
                <c:pt idx="3">
                  <c:v>#N/A</c:v>
                </c:pt>
                <c:pt idx="4">
                  <c:v>335</c:v>
                </c:pt>
                <c:pt idx="5">
                  <c:v>#N/A</c:v>
                </c:pt>
                <c:pt idx="6">
                  <c:v>#N/A</c:v>
                </c:pt>
                <c:pt idx="7">
                  <c:v>367</c:v>
                </c:pt>
                <c:pt idx="8">
                  <c:v>#N/A</c:v>
                </c:pt>
                <c:pt idx="9">
                  <c:v>#N/A</c:v>
                </c:pt>
                <c:pt idx="10">
                  <c:v>306</c:v>
                </c:pt>
                <c:pt idx="11">
                  <c:v>#N/A</c:v>
                </c:pt>
                <c:pt idx="12">
                  <c:v>#N/A</c:v>
                </c:pt>
                <c:pt idx="13">
                  <c:v>238</c:v>
                </c:pt>
                <c:pt idx="14">
                  <c:v>#N/A</c:v>
                </c:pt>
              </c:numCache>
            </c:numRef>
          </c:val>
          <c:smooth val="0"/>
          <c:extLst xmlns:c16r2="http://schemas.microsoft.com/office/drawing/2015/06/chart">
            <c:ext xmlns:c16="http://schemas.microsoft.com/office/drawing/2014/chart" uri="{C3380CC4-5D6E-409C-BE32-E72D297353CC}">
              <c16:uniqueId val="{00000008-08F9-4ED0-B5B1-83E4769A434F}"/>
            </c:ext>
          </c:extLst>
        </c:ser>
        <c:dLbls>
          <c:showLegendKey val="0"/>
          <c:showVal val="0"/>
          <c:showCatName val="0"/>
          <c:showSerName val="0"/>
          <c:showPercent val="0"/>
          <c:showBubbleSize val="0"/>
        </c:dLbls>
        <c:marker val="1"/>
        <c:smooth val="0"/>
        <c:axId val="506006576"/>
        <c:axId val="506008928"/>
      </c:lineChart>
      <c:catAx>
        <c:axId val="50600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008928"/>
        <c:crosses val="autoZero"/>
        <c:auto val="1"/>
        <c:lblAlgn val="ctr"/>
        <c:lblOffset val="100"/>
        <c:tickLblSkip val="1"/>
        <c:tickMarkSkip val="1"/>
        <c:noMultiLvlLbl val="0"/>
      </c:catAx>
      <c:valAx>
        <c:axId val="50600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00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4491</c:v>
                </c:pt>
                <c:pt idx="5">
                  <c:v>4591</c:v>
                </c:pt>
                <c:pt idx="8">
                  <c:v>4384</c:v>
                </c:pt>
                <c:pt idx="11">
                  <c:v>4321</c:v>
                </c:pt>
                <c:pt idx="14">
                  <c:v>4392</c:v>
                </c:pt>
              </c:numCache>
            </c:numRef>
          </c:val>
          <c:extLst xmlns:c16r2="http://schemas.microsoft.com/office/drawing/2015/06/chart">
            <c:ext xmlns:c16="http://schemas.microsoft.com/office/drawing/2014/chart" uri="{C3380CC4-5D6E-409C-BE32-E72D297353CC}">
              <c16:uniqueId val="{00000000-114A-41F4-A76E-0AF1B50ECC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134</c:v>
                </c:pt>
                <c:pt idx="5">
                  <c:v>129</c:v>
                </c:pt>
                <c:pt idx="8">
                  <c:v>109</c:v>
                </c:pt>
                <c:pt idx="11">
                  <c:v>89</c:v>
                </c:pt>
                <c:pt idx="14">
                  <c:v>68</c:v>
                </c:pt>
              </c:numCache>
            </c:numRef>
          </c:val>
          <c:extLst xmlns:c16r2="http://schemas.microsoft.com/office/drawing/2015/06/chart">
            <c:ext xmlns:c16="http://schemas.microsoft.com/office/drawing/2014/chart" uri="{C3380CC4-5D6E-409C-BE32-E72D297353CC}">
              <c16:uniqueId val="{00000001-114A-41F4-A76E-0AF1B50ECC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3632</c:v>
                </c:pt>
                <c:pt idx="5">
                  <c:v>3613</c:v>
                </c:pt>
                <c:pt idx="8">
                  <c:v>3691</c:v>
                </c:pt>
                <c:pt idx="11">
                  <c:v>3582</c:v>
                </c:pt>
                <c:pt idx="14">
                  <c:v>3521</c:v>
                </c:pt>
              </c:numCache>
            </c:numRef>
          </c:val>
          <c:extLst xmlns:c16r2="http://schemas.microsoft.com/office/drawing/2015/06/chart">
            <c:ext xmlns:c16="http://schemas.microsoft.com/office/drawing/2014/chart" uri="{C3380CC4-5D6E-409C-BE32-E72D297353CC}">
              <c16:uniqueId val="{00000002-114A-41F4-A76E-0AF1B50ECC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4A-41F4-A76E-0AF1B50ECC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14A-41F4-A76E-0AF1B50ECC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4A-41F4-A76E-0AF1B50ECC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753</c:v>
                </c:pt>
                <c:pt idx="3">
                  <c:v>695</c:v>
                </c:pt>
                <c:pt idx="6">
                  <c:v>570</c:v>
                </c:pt>
                <c:pt idx="9">
                  <c:v>604</c:v>
                </c:pt>
                <c:pt idx="12">
                  <c:v>528</c:v>
                </c:pt>
              </c:numCache>
            </c:numRef>
          </c:val>
          <c:extLst xmlns:c16r2="http://schemas.microsoft.com/office/drawing/2015/06/chart">
            <c:ext xmlns:c16="http://schemas.microsoft.com/office/drawing/2014/chart" uri="{C3380CC4-5D6E-409C-BE32-E72D297353CC}">
              <c16:uniqueId val="{00000006-114A-41F4-A76E-0AF1B50ECC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478</c:v>
                </c:pt>
                <c:pt idx="3">
                  <c:v>404</c:v>
                </c:pt>
                <c:pt idx="6">
                  <c:v>324</c:v>
                </c:pt>
                <c:pt idx="9">
                  <c:v>244</c:v>
                </c:pt>
                <c:pt idx="12">
                  <c:v>163</c:v>
                </c:pt>
              </c:numCache>
            </c:numRef>
          </c:val>
          <c:extLst xmlns:c16r2="http://schemas.microsoft.com/office/drawing/2015/06/chart">
            <c:ext xmlns:c16="http://schemas.microsoft.com/office/drawing/2014/chart" uri="{C3380CC4-5D6E-409C-BE32-E72D297353CC}">
              <c16:uniqueId val="{00000007-114A-41F4-A76E-0AF1B50ECC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1389</c:v>
                </c:pt>
                <c:pt idx="3">
                  <c:v>2010</c:v>
                </c:pt>
                <c:pt idx="6">
                  <c:v>2024</c:v>
                </c:pt>
                <c:pt idx="9">
                  <c:v>2054</c:v>
                </c:pt>
                <c:pt idx="12">
                  <c:v>2063</c:v>
                </c:pt>
              </c:numCache>
            </c:numRef>
          </c:val>
          <c:extLst xmlns:c16r2="http://schemas.microsoft.com/office/drawing/2015/06/chart">
            <c:ext xmlns:c16="http://schemas.microsoft.com/office/drawing/2014/chart" uri="{C3380CC4-5D6E-409C-BE32-E72D297353CC}">
              <c16:uniqueId val="{00000008-114A-41F4-A76E-0AF1B50ECC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14A-41F4-A76E-0AF1B50ECC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4551</c:v>
                </c:pt>
                <c:pt idx="3">
                  <c:v>4531</c:v>
                </c:pt>
                <c:pt idx="6">
                  <c:v>4332</c:v>
                </c:pt>
                <c:pt idx="9">
                  <c:v>4144</c:v>
                </c:pt>
                <c:pt idx="12">
                  <c:v>4096</c:v>
                </c:pt>
              </c:numCache>
            </c:numRef>
          </c:val>
          <c:extLst xmlns:c16r2="http://schemas.microsoft.com/office/drawing/2015/06/chart">
            <c:ext xmlns:c16="http://schemas.microsoft.com/office/drawing/2014/chart" uri="{C3380CC4-5D6E-409C-BE32-E72D297353CC}">
              <c16:uniqueId val="{0000000A-114A-41F4-A76E-0AF1B50ECC28}"/>
            </c:ext>
          </c:extLst>
        </c:ser>
        <c:dLbls>
          <c:showLegendKey val="0"/>
          <c:showVal val="0"/>
          <c:showCatName val="0"/>
          <c:showSerName val="0"/>
          <c:showPercent val="0"/>
          <c:showBubbleSize val="0"/>
        </c:dLbls>
        <c:gapWidth val="100"/>
        <c:overlap val="100"/>
        <c:axId val="522664976"/>
        <c:axId val="522664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14A-41F4-A76E-0AF1B50ECC28}"/>
            </c:ext>
          </c:extLst>
        </c:ser>
        <c:dLbls>
          <c:showLegendKey val="0"/>
          <c:showVal val="0"/>
          <c:showCatName val="0"/>
          <c:showSerName val="0"/>
          <c:showPercent val="0"/>
          <c:showBubbleSize val="0"/>
        </c:dLbls>
        <c:marker val="1"/>
        <c:smooth val="0"/>
        <c:axId val="522664976"/>
        <c:axId val="522664584"/>
      </c:lineChart>
      <c:catAx>
        <c:axId val="52266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2664584"/>
        <c:crosses val="autoZero"/>
        <c:auto val="1"/>
        <c:lblAlgn val="ctr"/>
        <c:lblOffset val="100"/>
        <c:tickLblSkip val="1"/>
        <c:tickMarkSkip val="1"/>
        <c:noMultiLvlLbl val="0"/>
      </c:catAx>
      <c:valAx>
        <c:axId val="522664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6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651</c:v>
                </c:pt>
                <c:pt idx="1">
                  <c:v>649</c:v>
                </c:pt>
                <c:pt idx="2">
                  <c:v>570</c:v>
                </c:pt>
              </c:numCache>
            </c:numRef>
          </c:val>
          <c:extLst xmlns:c16r2="http://schemas.microsoft.com/office/drawing/2015/06/chart">
            <c:ext xmlns:c16="http://schemas.microsoft.com/office/drawing/2014/chart" uri="{C3380CC4-5D6E-409C-BE32-E72D297353CC}">
              <c16:uniqueId val="{00000000-AC05-42DF-8B8B-8F1F3A66D2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764</c:v>
                </c:pt>
                <c:pt idx="1">
                  <c:v>590</c:v>
                </c:pt>
                <c:pt idx="2">
                  <c:v>590</c:v>
                </c:pt>
              </c:numCache>
            </c:numRef>
          </c:val>
          <c:extLst xmlns:c16r2="http://schemas.microsoft.com/office/drawing/2015/06/chart">
            <c:ext xmlns:c16="http://schemas.microsoft.com/office/drawing/2014/chart" uri="{C3380CC4-5D6E-409C-BE32-E72D297353CC}">
              <c16:uniqueId val="{00000001-AC05-42DF-8B8B-8F1F3A66D2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2276</c:v>
                </c:pt>
                <c:pt idx="1">
                  <c:v>2343</c:v>
                </c:pt>
                <c:pt idx="2">
                  <c:v>2361</c:v>
                </c:pt>
              </c:numCache>
            </c:numRef>
          </c:val>
          <c:extLst xmlns:c16r2="http://schemas.microsoft.com/office/drawing/2015/06/chart">
            <c:ext xmlns:c16="http://schemas.microsoft.com/office/drawing/2014/chart" uri="{C3380CC4-5D6E-409C-BE32-E72D297353CC}">
              <c16:uniqueId val="{00000002-AC05-42DF-8B8B-8F1F3A66D286}"/>
            </c:ext>
          </c:extLst>
        </c:ser>
        <c:dLbls>
          <c:showLegendKey val="0"/>
          <c:showVal val="0"/>
          <c:showCatName val="0"/>
          <c:showSerName val="0"/>
          <c:showPercent val="0"/>
          <c:showBubbleSize val="0"/>
        </c:dLbls>
        <c:gapWidth val="120"/>
        <c:overlap val="100"/>
        <c:axId val="522664192"/>
        <c:axId val="522663408"/>
      </c:barChart>
      <c:catAx>
        <c:axId val="52266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2663408"/>
        <c:crosses val="autoZero"/>
        <c:auto val="1"/>
        <c:lblAlgn val="ctr"/>
        <c:lblOffset val="100"/>
        <c:tickLblSkip val="1"/>
        <c:tickMarkSkip val="1"/>
        <c:noMultiLvlLbl val="0"/>
      </c:catAx>
      <c:valAx>
        <c:axId val="522663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266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05-4765-8842-51710558F934}"/>
                </c:ext>
                <c:ext xmlns:c15="http://schemas.microsoft.com/office/drawing/2012/chart" uri="{CE6537A1-D6FC-4f65-9D91-7224C49458BB}">
                  <c15:dlblFieldTable>
                    <c15:dlblFTEntry>
                      <c15:txfldGUID>{C3E2AE55-4B5B-48FE-8DDE-6078BBC2A695}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05-4765-8842-51710558F934}"/>
                </c:ext>
                <c:ext xmlns:c15="http://schemas.microsoft.com/office/drawing/2012/chart" uri="{CE6537A1-D6FC-4f65-9D91-7224C49458BB}">
                  <c15:dlblFieldTable>
                    <c15:dlblFTEntry>
                      <c15:txfldGUID>{CAB3CE17-8461-49D3-8552-D217A7AE46DB}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05-4765-8842-51710558F934}"/>
                </c:ext>
                <c:ext xmlns:c15="http://schemas.microsoft.com/office/drawing/2012/chart" uri="{CE6537A1-D6FC-4f65-9D91-7224C49458BB}">
                  <c15:dlblFieldTable>
                    <c15:dlblFTEntry>
                      <c15:txfldGUID>{6BA1161A-A86D-47CF-9645-61D5C82A2834}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05-4765-8842-51710558F934}"/>
                </c:ext>
                <c:ext xmlns:c15="http://schemas.microsoft.com/office/drawing/2012/chart" uri="{CE6537A1-D6FC-4f65-9D91-7224C49458BB}">
                  <c15:dlblFieldTable>
                    <c15:dlblFTEntry>
                      <c15:txfldGUID>{5CE5CBDD-258B-4C36-8DDE-504613075317}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05-4765-8842-51710558F934}"/>
                </c:ext>
                <c:ext xmlns:c15="http://schemas.microsoft.com/office/drawing/2012/chart" uri="{CE6537A1-D6FC-4f65-9D91-7224C49458BB}">
                  <c15:dlblFieldTable>
                    <c15:dlblFTEntry>
                      <c15:txfldGUID>{4DB56DDB-2016-4D13-A48F-3DDBD7B5F47C}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05-4765-8842-51710558F934}"/>
                </c:ext>
                <c:ext xmlns:c15="http://schemas.microsoft.com/office/drawing/2012/chart" uri="{CE6537A1-D6FC-4f65-9D91-7224C49458BB}">
                  <c15:dlblFieldTable>
                    <c15:dlblFTEntry>
                      <c15:txfldGUID>{B40ABC4C-CFF8-4ADA-9E96-5182958C9969}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05-4765-8842-51710558F934}"/>
                </c:ext>
                <c:ext xmlns:c15="http://schemas.microsoft.com/office/drawing/2012/chart" uri="{CE6537A1-D6FC-4f65-9D91-7224C49458BB}">
                  <c15:dlblFieldTable>
                    <c15:dlblFTEntry>
                      <c15:txfldGUID>{505B2E16-642B-4099-9521-167DF006D2E9}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05-4765-8842-51710558F934}"/>
                </c:ext>
                <c:ext xmlns:c15="http://schemas.microsoft.com/office/drawing/2012/chart" uri="{CE6537A1-D6FC-4f65-9D91-7224C49458BB}">
                  <c15:dlblFieldTable>
                    <c15:dlblFTEntry>
                      <c15:txfldGUID>{898541CD-C237-4BCF-AC2C-12A0BA1A6871}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05-4765-8842-51710558F934}"/>
                </c:ext>
                <c:ext xmlns:c15="http://schemas.microsoft.com/office/drawing/2012/chart" uri="{CE6537A1-D6FC-4f65-9D91-7224C49458BB}">
                  <c15:dlblFieldTable>
                    <c15:dlblFTEntry>
                      <c15:txfldGUID>{B1105478-19F8-4FCF-B55C-589B7DA7DC82}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59.1</c:v>
                </c:pt>
                <c:pt idx="24">
                  <c:v>60</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505-4765-8842-51710558F9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05-4765-8842-51710558F934}"/>
                </c:ext>
                <c:ext xmlns:c15="http://schemas.microsoft.com/office/drawing/2012/chart" uri="{CE6537A1-D6FC-4f65-9D91-7224C49458BB}">
                  <c15:dlblFieldTable>
                    <c15:dlblFTEntry>
                      <c15:txfldGUID>{B11A6529-F26C-43B5-8539-6A002CBB84F9}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05-4765-8842-51710558F934}"/>
                </c:ext>
                <c:ext xmlns:c15="http://schemas.microsoft.com/office/drawing/2012/chart" uri="{CE6537A1-D6FC-4f65-9D91-7224C49458BB}">
                  <c15:dlblFieldTable>
                    <c15:dlblFTEntry>
                      <c15:txfldGUID>{D437B9B2-5894-477A-879C-5266EEE8A623}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05-4765-8842-51710558F934}"/>
                </c:ext>
                <c:ext xmlns:c15="http://schemas.microsoft.com/office/drawing/2012/chart" uri="{CE6537A1-D6FC-4f65-9D91-7224C49458BB}">
                  <c15:dlblFieldTable>
                    <c15:dlblFTEntry>
                      <c15:txfldGUID>{D2F92A6D-B46F-434D-ABAC-EC881E1F1D58}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05-4765-8842-51710558F934}"/>
                </c:ext>
                <c:ext xmlns:c15="http://schemas.microsoft.com/office/drawing/2012/chart" uri="{CE6537A1-D6FC-4f65-9D91-7224C49458BB}">
                  <c15:dlblFieldTable>
                    <c15:dlblFTEntry>
                      <c15:txfldGUID>{F405B83C-E530-42FA-8344-4E85322F633B}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05-4765-8842-51710558F934}"/>
                </c:ext>
                <c:ext xmlns:c15="http://schemas.microsoft.com/office/drawing/2012/chart" uri="{CE6537A1-D6FC-4f65-9D91-7224C49458BB}">
                  <c15:dlblFieldTable>
                    <c15:dlblFTEntry>
                      <c15:txfldGUID>{9661C451-9F18-4607-986A-53883ACF0FA6}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05-4765-8842-51710558F934}"/>
                </c:ext>
                <c:ext xmlns:c15="http://schemas.microsoft.com/office/drawing/2012/chart" uri="{CE6537A1-D6FC-4f65-9D91-7224C49458BB}">
                  <c15:dlblFieldTable>
                    <c15:dlblFTEntry>
                      <c15:txfldGUID>{4135E62F-7215-45BD-A16C-1A62D044A99E}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05-4765-8842-51710558F934}"/>
                </c:ext>
                <c:ext xmlns:c15="http://schemas.microsoft.com/office/drawing/2012/chart" uri="{CE6537A1-D6FC-4f65-9D91-7224C49458BB}">
                  <c15:dlblFieldTable>
                    <c15:dlblFTEntry>
                      <c15:txfldGUID>{21B2FDF2-66A7-4F19-9A55-C2D4E1D581A3}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05-4765-8842-51710558F934}"/>
                </c:ext>
                <c:ext xmlns:c15="http://schemas.microsoft.com/office/drawing/2012/chart" uri="{CE6537A1-D6FC-4f65-9D91-7224C49458BB}">
                  <c15:dlblFieldTable>
                    <c15:dlblFTEntry>
                      <c15:txfldGUID>{FD9DFF1A-AA40-45B3-A4C5-A0D4AA520E54}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05-4765-8842-51710558F934}"/>
                </c:ext>
                <c:ext xmlns:c15="http://schemas.microsoft.com/office/drawing/2012/chart" uri="{CE6537A1-D6FC-4f65-9D91-7224C49458BB}">
                  <c15:dlblFieldTable>
                    <c15:dlblFTEntry>
                      <c15:txfldGUID>{CF4C53EB-38BC-4286-B3F9-7B549A5075FF}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numCache>
            </c:numRef>
          </c:xVal>
          <c:yVal>
            <c:numRef>
              <c:f>公会計指標分析・財政指標組合せ分析表!$BP$55:$DC$55</c:f>
              <c:numCache>
                <c:formatCode>#,##0.0;"▲ "#,##0.0</c:formatCode>
                <c:ptCount val="40"/>
                <c:pt idx="16">
                  <c:v>13.1</c:v>
                </c:pt>
                <c:pt idx="24">
                  <c:v>0</c:v>
                </c:pt>
              </c:numCache>
            </c:numRef>
          </c:yVal>
          <c:smooth val="0"/>
          <c:extLst xmlns:c16r2="http://schemas.microsoft.com/office/drawing/2015/06/chart">
            <c:ext xmlns:c16="http://schemas.microsoft.com/office/drawing/2014/chart" uri="{C3380CC4-5D6E-409C-BE32-E72D297353CC}">
              <c16:uniqueId val="{00000013-4505-4765-8842-51710558F934}"/>
            </c:ext>
          </c:extLst>
        </c:ser>
        <c:dLbls>
          <c:showLegendKey val="0"/>
          <c:showVal val="1"/>
          <c:showCatName val="0"/>
          <c:showSerName val="0"/>
          <c:showPercent val="0"/>
          <c:showBubbleSize val="0"/>
        </c:dLbls>
        <c:axId val="522662232"/>
        <c:axId val="522661840"/>
      </c:scatterChart>
      <c:valAx>
        <c:axId val="522662232"/>
        <c:scaling>
          <c:orientation val="minMax"/>
          <c:max val="53.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661840"/>
        <c:crosses val="autoZero"/>
        <c:crossBetween val="midCat"/>
      </c:valAx>
      <c:valAx>
        <c:axId val="5226618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2662232"/>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D87-4F4C-8A05-F956F277F3FA}"/>
                </c:ext>
                <c:ext xmlns:c15="http://schemas.microsoft.com/office/drawing/2012/chart" uri="{CE6537A1-D6FC-4f65-9D91-7224C49458BB}">
                  <c15:dlblFieldTable>
                    <c15:dlblFTEntry>
                      <c15:txfldGUID>{E8B89B86-507E-41B1-800D-EC74B67AF4E0}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D87-4F4C-8A05-F956F277F3FA}"/>
                </c:ext>
                <c:ext xmlns:c15="http://schemas.microsoft.com/office/drawing/2012/chart" uri="{CE6537A1-D6FC-4f65-9D91-7224C49458BB}">
                  <c15:dlblFieldTable>
                    <c15:dlblFTEntry>
                      <c15:txfldGUID>{90A01CC7-15B5-4319-B113-B678A899617F}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D87-4F4C-8A05-F956F277F3FA}"/>
                </c:ext>
                <c:ext xmlns:c15="http://schemas.microsoft.com/office/drawing/2012/chart" uri="{CE6537A1-D6FC-4f65-9D91-7224C49458BB}">
                  <c15:dlblFieldTable>
                    <c15:dlblFTEntry>
                      <c15:txfldGUID>{C4E13D87-1A9D-4E3F-BD72-7E6D76557CF2}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D87-4F4C-8A05-F956F277F3FA}"/>
                </c:ext>
                <c:ext xmlns:c15="http://schemas.microsoft.com/office/drawing/2012/chart" uri="{CE6537A1-D6FC-4f65-9D91-7224C49458BB}">
                  <c15:dlblFieldTable>
                    <c15:dlblFTEntry>
                      <c15:txfldGUID>{72CD2E06-94EA-491C-957E-5D84D2C15A01}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D87-4F4C-8A05-F956F277F3FA}"/>
                </c:ext>
                <c:ext xmlns:c15="http://schemas.microsoft.com/office/drawing/2012/chart" uri="{CE6537A1-D6FC-4f65-9D91-7224C49458BB}">
                  <c15:dlblFieldTable>
                    <c15:dlblFTEntry>
                      <c15:txfldGUID>{93BD7B63-74E5-45A4-8C73-62168550B11C}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D87-4F4C-8A05-F956F277F3FA}"/>
                </c:ext>
                <c:ext xmlns:c15="http://schemas.microsoft.com/office/drawing/2012/chart" uri="{CE6537A1-D6FC-4f65-9D91-7224C49458BB}">
                  <c15:dlblFieldTable>
                    <c15:dlblFTEntry>
                      <c15:txfldGUID>{3A72D45C-1F64-4837-A82E-38A977FD8E2D}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D87-4F4C-8A05-F956F277F3FA}"/>
                </c:ext>
                <c:ext xmlns:c15="http://schemas.microsoft.com/office/drawing/2012/chart" uri="{CE6537A1-D6FC-4f65-9D91-7224C49458BB}">
                  <c15:dlblFieldTable>
                    <c15:dlblFTEntry>
                      <c15:txfldGUID>{5EBC7A52-D151-4965-9828-BA6DA05EBCFF}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D87-4F4C-8A05-F956F277F3FA}"/>
                </c:ext>
                <c:ext xmlns:c15="http://schemas.microsoft.com/office/drawing/2012/chart" uri="{CE6537A1-D6FC-4f65-9D91-7224C49458BB}">
                  <c15:dlblFieldTable>
                    <c15:dlblFTEntry>
                      <c15:txfldGUID>{6B42B96C-3A1B-4D69-9062-FBDAD43502F4}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D87-4F4C-8A05-F956F277F3FA}"/>
                </c:ext>
                <c:ext xmlns:c15="http://schemas.microsoft.com/office/drawing/2012/chart" uri="{CE6537A1-D6FC-4f65-9D91-7224C49458BB}">
                  <c15:dlblFieldTable>
                    <c15:dlblFTEntry>
                      <c15:txfldGUID>{C21EE9F7-05C1-4329-AA07-5E911AC75E67}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11.9</c:v>
                </c:pt>
                <c:pt idx="16">
                  <c:v>11.3</c:v>
                </c:pt>
                <c:pt idx="24">
                  <c:v>10.6</c:v>
                </c:pt>
                <c:pt idx="32">
                  <c:v>9.5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D87-4F4C-8A05-F956F277F3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D87-4F4C-8A05-F956F277F3FA}"/>
                </c:ext>
                <c:ext xmlns:c15="http://schemas.microsoft.com/office/drawing/2012/chart" uri="{CE6537A1-D6FC-4f65-9D91-7224C49458BB}">
                  <c15:dlblFieldTable>
                    <c15:dlblFTEntry>
                      <c15:txfldGUID>{1D104B31-6FA8-4F43-B8A0-6FD238F37926}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D87-4F4C-8A05-F956F277F3FA}"/>
                </c:ext>
                <c:ext xmlns:c15="http://schemas.microsoft.com/office/drawing/2012/chart" uri="{CE6537A1-D6FC-4f65-9D91-7224C49458BB}">
                  <c15:dlblFieldTable>
                    <c15:dlblFTEntry>
                      <c15:txfldGUID>{550EB1A0-8365-48B5-B1F1-2F70FAAC8C15}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D87-4F4C-8A05-F956F277F3FA}"/>
                </c:ext>
                <c:ext xmlns:c15="http://schemas.microsoft.com/office/drawing/2012/chart" uri="{CE6537A1-D6FC-4f65-9D91-7224C49458BB}">
                  <c15:dlblFieldTable>
                    <c15:dlblFTEntry>
                      <c15:txfldGUID>{2EAEF1BA-FC75-4F74-B650-111E02B21E54}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D87-4F4C-8A05-F956F277F3FA}"/>
                </c:ext>
                <c:ext xmlns:c15="http://schemas.microsoft.com/office/drawing/2012/chart" uri="{CE6537A1-D6FC-4f65-9D91-7224C49458BB}">
                  <c15:dlblFieldTable>
                    <c15:dlblFTEntry>
                      <c15:txfldGUID>{CDC68CD5-F195-4E5F-BEAB-A02F1BB4E0C0}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D87-4F4C-8A05-F956F277F3FA}"/>
                </c:ext>
                <c:ext xmlns:c15="http://schemas.microsoft.com/office/drawing/2012/chart" uri="{CE6537A1-D6FC-4f65-9D91-7224C49458BB}">
                  <c15:dlblFieldTable>
                    <c15:dlblFTEntry>
                      <c15:txfldGUID>{7ECA19F6-0AA4-4BCE-92BB-178E31D54957}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D87-4F4C-8A05-F956F277F3FA}"/>
                </c:ext>
                <c:ext xmlns:c15="http://schemas.microsoft.com/office/drawing/2012/chart" uri="{CE6537A1-D6FC-4f65-9D91-7224C49458BB}">
                  <c15:dlblFieldTable>
                    <c15:dlblFTEntry>
                      <c15:txfldGUID>{6E04872D-8286-4B63-9538-2E40D36DDD49}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D87-4F4C-8A05-F956F277F3FA}"/>
                </c:ext>
                <c:ext xmlns:c15="http://schemas.microsoft.com/office/drawing/2012/chart" uri="{CE6537A1-D6FC-4f65-9D91-7224C49458BB}">
                  <c15:dlblFieldTable>
                    <c15:dlblFTEntry>
                      <c15:txfldGUID>{2DDC11AA-80EB-43E1-A41C-668B2F60E679}</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D87-4F4C-8A05-F956F277F3FA}"/>
                </c:ext>
                <c:ext xmlns:c15="http://schemas.microsoft.com/office/drawing/2012/chart" uri="{CE6537A1-D6FC-4f65-9D91-7224C49458BB}">
                  <c15:dlblFieldTable>
                    <c15:dlblFTEntry>
                      <c15:txfldGUID>{0675ABA5-6365-47A6-8667-E95513B8F8D1}</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D87-4F4C-8A05-F956F277F3FA}"/>
                </c:ext>
                <c:ext xmlns:c15="http://schemas.microsoft.com/office/drawing/2012/chart" uri="{CE6537A1-D6FC-4f65-9D91-7224C49458BB}">
                  <c15:dlblFieldTable>
                    <c15:dlblFTEntry>
                      <c15:txfldGUID>{45878D1C-4635-425C-B0C9-CAA1205535E2}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2D87-4F4C-8A05-F956F277F3FA}"/>
            </c:ext>
          </c:extLst>
        </c:ser>
        <c:dLbls>
          <c:showLegendKey val="0"/>
          <c:showVal val="1"/>
          <c:showCatName val="0"/>
          <c:showSerName val="0"/>
          <c:showPercent val="0"/>
          <c:showBubbleSize val="0"/>
        </c:dLbls>
        <c:axId val="522661056"/>
        <c:axId val="522660664"/>
      </c:scatterChart>
      <c:valAx>
        <c:axId val="522661056"/>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660664"/>
        <c:crosses val="autoZero"/>
        <c:crossBetween val="midCat"/>
      </c:valAx>
      <c:valAx>
        <c:axId val="522660664"/>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266105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13,594
13,452
36.22
6,091,126
5,557,070
507,943
3,525,051
4,095,877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前年度の水準を維持しているが、今後更なる上昇は見込めず、財政力の脆弱な状況は依然として続いている。</a:t>
          </a:r>
          <a:endParaRPr lang="ja-JP" altLang="ja-JP" sz="1400">
            <a:effectLst/>
          </a:endParaRPr>
        </a:p>
        <a:p>
          <a:r>
            <a:rPr kumimoji="1" lang="ja-JP" altLang="ja-JP" sz="1100">
              <a:solidFill>
                <a:schemeClr val="dk1"/>
              </a:solidFill>
              <a:effectLst/>
              <a:latin typeface="+mn-lt"/>
              <a:ea typeface="+mn-ea"/>
              <a:cs typeface="+mn-cs"/>
            </a:rPr>
            <a:t>　引き続き、緊急に必要な事業の峻別による投資的経費の抑制等、歳出の徹底的な見直しを実施するとともに、町税や住宅使用料等の滞納解消を図るなど、徴収強化に取り組み、財政基盤の強化に努める。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71362</xdr:rowOff>
    </xdr:to>
    <xdr:cxnSp macro="">
      <xdr:nvCxnSpPr>
        <xdr:cNvPr id="70" name="直線コネクタ 69"/>
        <xdr:cNvCxnSpPr/>
      </xdr:nvCxnSpPr>
      <xdr:spPr>
        <a:xfrm>
          <a:off x="4114800" y="72607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3" name="直線コネクタ 72"/>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82852</xdr:rowOff>
    </xdr:to>
    <xdr:cxnSp macro="">
      <xdr:nvCxnSpPr>
        <xdr:cNvPr id="76" name="直線コネクタ 75"/>
        <xdr:cNvCxnSpPr/>
      </xdr:nvCxnSpPr>
      <xdr:spPr>
        <a:xfrm flipV="1">
          <a:off x="2336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94343</xdr:rowOff>
    </xdr:to>
    <xdr:cxnSp macro="">
      <xdr:nvCxnSpPr>
        <xdr:cNvPr id="79" name="直線コネクタ 78"/>
        <xdr:cNvCxnSpPr/>
      </xdr:nvCxnSpPr>
      <xdr:spPr>
        <a:xfrm flipV="1">
          <a:off x="1447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37089</xdr:rowOff>
    </xdr:from>
    <xdr:ext cx="762000" cy="259045"/>
    <xdr:sp macro="" textlink="">
      <xdr:nvSpPr>
        <xdr:cNvPr id="90" name="財政力該当値テキスト"/>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地方税</a:t>
          </a:r>
          <a:r>
            <a:rPr kumimoji="1" lang="ja-JP" altLang="en-US" sz="1100" b="0" i="0" baseline="0">
              <a:solidFill>
                <a:schemeClr val="dk1"/>
              </a:solidFill>
              <a:effectLst/>
              <a:latin typeface="+mn-lt"/>
              <a:ea typeface="+mn-ea"/>
              <a:cs typeface="+mn-cs"/>
            </a:rPr>
            <a:t>の増収に伴い歳入が増加となり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また、公債費についても過去の大型事業に係る地方債の償還完了に伴い減少となったこと</a:t>
          </a:r>
          <a:r>
            <a:rPr kumimoji="1" lang="ja-JP" altLang="ja-JP" sz="1100" b="0" i="0" baseline="0">
              <a:solidFill>
                <a:schemeClr val="dk1"/>
              </a:solidFill>
              <a:effectLst/>
              <a:latin typeface="+mn-lt"/>
              <a:ea typeface="+mn-ea"/>
              <a:cs typeface="+mn-cs"/>
            </a:rPr>
            <a:t>など</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から５．１ポイント低下した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引き続き、町税や住宅使用料等の収納体制を強化し、徴収率の向上を図ることで財源確保に努めるとともに、企業誘致も積極的に行い、町民の雇用拡大とともに、財源の強化を図っていく。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65</xdr:row>
      <xdr:rowOff>70612</xdr:rowOff>
    </xdr:to>
    <xdr:cxnSp macro="">
      <xdr:nvCxnSpPr>
        <xdr:cNvPr id="131" name="直線コネクタ 130"/>
        <xdr:cNvCxnSpPr/>
      </xdr:nvCxnSpPr>
      <xdr:spPr>
        <a:xfrm flipV="1">
          <a:off x="4114800" y="10968736"/>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85090</xdr:rowOff>
    </xdr:to>
    <xdr:cxnSp macro="">
      <xdr:nvCxnSpPr>
        <xdr:cNvPr id="134" name="直線コネクタ 133"/>
        <xdr:cNvCxnSpPr/>
      </xdr:nvCxnSpPr>
      <xdr:spPr>
        <a:xfrm flipV="1">
          <a:off x="3225800" y="112148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65</xdr:row>
      <xdr:rowOff>85090</xdr:rowOff>
    </xdr:to>
    <xdr:cxnSp macro="">
      <xdr:nvCxnSpPr>
        <xdr:cNvPr id="137" name="直線コネクタ 136"/>
        <xdr:cNvCxnSpPr/>
      </xdr:nvCxnSpPr>
      <xdr:spPr>
        <a:xfrm>
          <a:off x="2336800" y="1093012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65</xdr:row>
      <xdr:rowOff>32004</xdr:rowOff>
    </xdr:to>
    <xdr:cxnSp macro="">
      <xdr:nvCxnSpPr>
        <xdr:cNvPr id="140" name="直線コネクタ 139"/>
        <xdr:cNvCxnSpPr/>
      </xdr:nvCxnSpPr>
      <xdr:spPr>
        <a:xfrm flipV="1">
          <a:off x="1447800" y="1093012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1"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2" name="楕円 151"/>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3" name="テキスト ボックス 152"/>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4" name="楕円 153"/>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5" name="テキスト ボックス 154"/>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6" name="楕円 155"/>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57" name="テキスト ボックス 156"/>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8" name="楕円 157"/>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67581</xdr:rowOff>
    </xdr:from>
    <xdr:ext cx="762000" cy="259045"/>
    <xdr:sp macro="" textlink="">
      <xdr:nvSpPr>
        <xdr:cNvPr id="159" name="テキスト ボックス 158"/>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決算額は</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とほぼ同水準となったが、類似団体平均値との差は約３万円に拡大した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値を下回る要因としては、ごみ処理業務や消防業務等を一部事務組合で行っていることが挙げられ、一部事務組合への負担金のうち人件費や物件費等に係る経費を計上した場合、人口一人当たりの金額は大幅に増加することにな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また、職員数削減に伴う臨時職員も増加傾向にあり、今後はこれらを含めた経費について抑制を図る必要がある。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81483</xdr:rowOff>
    </xdr:from>
    <xdr:to>
      <xdr:col>23</xdr:col>
      <xdr:colOff>133350</xdr:colOff>
      <xdr:row>81</xdr:row>
      <xdr:rowOff>84556</xdr:rowOff>
    </xdr:to>
    <xdr:cxnSp macro="">
      <xdr:nvCxnSpPr>
        <xdr:cNvPr id="194" name="直線コネクタ 193"/>
        <xdr:cNvCxnSpPr/>
      </xdr:nvCxnSpPr>
      <xdr:spPr>
        <a:xfrm flipV="1">
          <a:off x="4114800" y="13968933"/>
          <a:ext cx="8382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61331</xdr:rowOff>
    </xdr:from>
    <xdr:to>
      <xdr:col>19</xdr:col>
      <xdr:colOff>133350</xdr:colOff>
      <xdr:row>81</xdr:row>
      <xdr:rowOff>84556</xdr:rowOff>
    </xdr:to>
    <xdr:cxnSp macro="">
      <xdr:nvCxnSpPr>
        <xdr:cNvPr id="197" name="直線コネクタ 196"/>
        <xdr:cNvCxnSpPr/>
      </xdr:nvCxnSpPr>
      <xdr:spPr>
        <a:xfrm>
          <a:off x="3225800" y="13948781"/>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22220</xdr:rowOff>
    </xdr:from>
    <xdr:to>
      <xdr:col>15</xdr:col>
      <xdr:colOff>82550</xdr:colOff>
      <xdr:row>81</xdr:row>
      <xdr:rowOff>61331</xdr:rowOff>
    </xdr:to>
    <xdr:cxnSp macro="">
      <xdr:nvCxnSpPr>
        <xdr:cNvPr id="200" name="直線コネクタ 199"/>
        <xdr:cNvCxnSpPr/>
      </xdr:nvCxnSpPr>
      <xdr:spPr>
        <a:xfrm>
          <a:off x="2336800" y="13909670"/>
          <a:ext cx="889000" cy="3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157403</xdr:rowOff>
    </xdr:from>
    <xdr:to>
      <xdr:col>11</xdr:col>
      <xdr:colOff>31750</xdr:colOff>
      <xdr:row>81</xdr:row>
      <xdr:rowOff>22220</xdr:rowOff>
    </xdr:to>
    <xdr:cxnSp macro="">
      <xdr:nvCxnSpPr>
        <xdr:cNvPr id="203" name="直線コネクタ 202"/>
        <xdr:cNvCxnSpPr/>
      </xdr:nvCxnSpPr>
      <xdr:spPr>
        <a:xfrm>
          <a:off x="1447800" y="13873403"/>
          <a:ext cx="889000" cy="3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30683</xdr:rowOff>
    </xdr:from>
    <xdr:to>
      <xdr:col>23</xdr:col>
      <xdr:colOff>184150</xdr:colOff>
      <xdr:row>81</xdr:row>
      <xdr:rowOff>132283</xdr:rowOff>
    </xdr:to>
    <xdr:sp macro="" textlink="">
      <xdr:nvSpPr>
        <xdr:cNvPr id="213" name="楕円 212"/>
        <xdr:cNvSpPr/>
      </xdr:nvSpPr>
      <xdr:spPr>
        <a:xfrm>
          <a:off x="4902200" y="139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47210</xdr:rowOff>
    </xdr:from>
    <xdr:ext cx="762000" cy="259045"/>
    <xdr:sp macro="" textlink="">
      <xdr:nvSpPr>
        <xdr:cNvPr id="214" name="人件費・物件費等の状況該当値テキスト"/>
        <xdr:cNvSpPr txBox="1"/>
      </xdr:nvSpPr>
      <xdr:spPr>
        <a:xfrm>
          <a:off x="5041900" y="1376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33756</xdr:rowOff>
    </xdr:from>
    <xdr:to>
      <xdr:col>19</xdr:col>
      <xdr:colOff>184150</xdr:colOff>
      <xdr:row>81</xdr:row>
      <xdr:rowOff>135356</xdr:rowOff>
    </xdr:to>
    <xdr:sp macro="" textlink="">
      <xdr:nvSpPr>
        <xdr:cNvPr id="215" name="楕円 214"/>
        <xdr:cNvSpPr/>
      </xdr:nvSpPr>
      <xdr:spPr>
        <a:xfrm>
          <a:off x="4064000" y="139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145533</xdr:rowOff>
    </xdr:from>
    <xdr:ext cx="736600" cy="259045"/>
    <xdr:sp macro="" textlink="">
      <xdr:nvSpPr>
        <xdr:cNvPr id="216" name="テキスト ボックス 215"/>
        <xdr:cNvSpPr txBox="1"/>
      </xdr:nvSpPr>
      <xdr:spPr>
        <a:xfrm>
          <a:off x="3733800" y="1369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10531</xdr:rowOff>
    </xdr:from>
    <xdr:to>
      <xdr:col>15</xdr:col>
      <xdr:colOff>133350</xdr:colOff>
      <xdr:row>81</xdr:row>
      <xdr:rowOff>112131</xdr:rowOff>
    </xdr:to>
    <xdr:sp macro="" textlink="">
      <xdr:nvSpPr>
        <xdr:cNvPr id="217" name="楕円 216"/>
        <xdr:cNvSpPr/>
      </xdr:nvSpPr>
      <xdr:spPr>
        <a:xfrm>
          <a:off x="3175000" y="138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122308</xdr:rowOff>
    </xdr:from>
    <xdr:ext cx="762000" cy="259045"/>
    <xdr:sp macro="" textlink="">
      <xdr:nvSpPr>
        <xdr:cNvPr id="218" name="テキスト ボックス 217"/>
        <xdr:cNvSpPr txBox="1"/>
      </xdr:nvSpPr>
      <xdr:spPr>
        <a:xfrm>
          <a:off x="2844800" y="136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142870</xdr:rowOff>
    </xdr:from>
    <xdr:to>
      <xdr:col>11</xdr:col>
      <xdr:colOff>82550</xdr:colOff>
      <xdr:row>81</xdr:row>
      <xdr:rowOff>73020</xdr:rowOff>
    </xdr:to>
    <xdr:sp macro="" textlink="">
      <xdr:nvSpPr>
        <xdr:cNvPr id="219" name="楕円 218"/>
        <xdr:cNvSpPr/>
      </xdr:nvSpPr>
      <xdr:spPr>
        <a:xfrm>
          <a:off x="2286000" y="138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83197</xdr:rowOff>
    </xdr:from>
    <xdr:ext cx="762000" cy="259045"/>
    <xdr:sp macro="" textlink="">
      <xdr:nvSpPr>
        <xdr:cNvPr id="220" name="テキスト ボックス 219"/>
        <xdr:cNvSpPr txBox="1"/>
      </xdr:nvSpPr>
      <xdr:spPr>
        <a:xfrm>
          <a:off x="1955800" y="136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106603</xdr:rowOff>
    </xdr:from>
    <xdr:to>
      <xdr:col>7</xdr:col>
      <xdr:colOff>31750</xdr:colOff>
      <xdr:row>81</xdr:row>
      <xdr:rowOff>36753</xdr:rowOff>
    </xdr:to>
    <xdr:sp macro="" textlink="">
      <xdr:nvSpPr>
        <xdr:cNvPr id="221" name="楕円 220"/>
        <xdr:cNvSpPr/>
      </xdr:nvSpPr>
      <xdr:spPr>
        <a:xfrm>
          <a:off x="1397000" y="138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46930</xdr:rowOff>
    </xdr:from>
    <xdr:ext cx="762000" cy="259045"/>
    <xdr:sp macro="" textlink="">
      <xdr:nvSpPr>
        <xdr:cNvPr id="222" name="テキスト ボックス 221"/>
        <xdr:cNvSpPr txBox="1"/>
      </xdr:nvSpPr>
      <xdr:spPr>
        <a:xfrm>
          <a:off x="1066800" y="1359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全国町村平均と同水準となっており、今後も、地域の民間企業の平均給与の状況等を踏まえ、給与水準の適正化に努める。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8" name="直線コネクタ 257"/>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67129</xdr:rowOff>
    </xdr:to>
    <xdr:cxnSp macro="">
      <xdr:nvCxnSpPr>
        <xdr:cNvPr id="261" name="直線コネクタ 260"/>
        <xdr:cNvCxnSpPr/>
      </xdr:nvCxnSpPr>
      <xdr:spPr>
        <a:xfrm>
          <a:off x="15290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113091</xdr:rowOff>
    </xdr:to>
    <xdr:cxnSp macro="">
      <xdr:nvCxnSpPr>
        <xdr:cNvPr id="264" name="直線コネクタ 263"/>
        <xdr:cNvCxnSpPr/>
      </xdr:nvCxnSpPr>
      <xdr:spPr>
        <a:xfrm flipV="1">
          <a:off x="14401800" y="148118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113091</xdr:rowOff>
    </xdr:to>
    <xdr:cxnSp macro="">
      <xdr:nvCxnSpPr>
        <xdr:cNvPr id="267" name="直線コネクタ 266"/>
        <xdr:cNvCxnSpPr/>
      </xdr:nvCxnSpPr>
      <xdr:spPr>
        <a:xfrm>
          <a:off x="13512800" y="1478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7" name="楕円 276"/>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8" name="給与水準   （国との比較）該当値テキスト"/>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9" name="楕円 278"/>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80" name="テキスト ボックス 27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1" name="楕円 280"/>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2" name="テキスト ボックス 281"/>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3" name="楕円 282"/>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4" name="テキスト ボックス 283"/>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5" name="楕円 284"/>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6" name="テキスト ボックス 285"/>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行財政集中改革プランに基づく職員数削減により、類似団体平均値を下回る</a:t>
          </a:r>
          <a:r>
            <a:rPr kumimoji="1" lang="ja-JP" altLang="en-US" sz="1100" b="0" i="0" baseline="0">
              <a:solidFill>
                <a:schemeClr val="dk1"/>
              </a:solidFill>
              <a:effectLst/>
              <a:latin typeface="+mn-lt"/>
              <a:ea typeface="+mn-ea"/>
              <a:cs typeface="+mn-cs"/>
            </a:rPr>
            <a:t>状況が続いている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職員数は、必要最小限の水準となっており、今後は、現行の水準を保ちつつ、職員配置の適正化により、超過勤務時間を縮減するなど職員人件費の削減にも努めていく必要がある。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40234</xdr:rowOff>
    </xdr:from>
    <xdr:to>
      <xdr:col>81</xdr:col>
      <xdr:colOff>44450</xdr:colOff>
      <xdr:row>61</xdr:row>
      <xdr:rowOff>42164</xdr:rowOff>
    </xdr:to>
    <xdr:cxnSp macro="">
      <xdr:nvCxnSpPr>
        <xdr:cNvPr id="318" name="直線コネクタ 317"/>
        <xdr:cNvCxnSpPr/>
      </xdr:nvCxnSpPr>
      <xdr:spPr>
        <a:xfrm>
          <a:off x="16179800" y="10498684"/>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40234</xdr:rowOff>
    </xdr:from>
    <xdr:to>
      <xdr:col>77</xdr:col>
      <xdr:colOff>44450</xdr:colOff>
      <xdr:row>61</xdr:row>
      <xdr:rowOff>40716</xdr:rowOff>
    </xdr:to>
    <xdr:cxnSp macro="">
      <xdr:nvCxnSpPr>
        <xdr:cNvPr id="321" name="直線コネクタ 320"/>
        <xdr:cNvCxnSpPr/>
      </xdr:nvCxnSpPr>
      <xdr:spPr>
        <a:xfrm flipV="1">
          <a:off x="15290800" y="1049868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40716</xdr:rowOff>
    </xdr:from>
    <xdr:to>
      <xdr:col>72</xdr:col>
      <xdr:colOff>203200</xdr:colOff>
      <xdr:row>61</xdr:row>
      <xdr:rowOff>41681</xdr:rowOff>
    </xdr:to>
    <xdr:cxnSp macro="">
      <xdr:nvCxnSpPr>
        <xdr:cNvPr id="324" name="直線コネクタ 323"/>
        <xdr:cNvCxnSpPr/>
      </xdr:nvCxnSpPr>
      <xdr:spPr>
        <a:xfrm flipV="1">
          <a:off x="14401800" y="1049916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41681</xdr:rowOff>
    </xdr:from>
    <xdr:to>
      <xdr:col>68</xdr:col>
      <xdr:colOff>152400</xdr:colOff>
      <xdr:row>61</xdr:row>
      <xdr:rowOff>44577</xdr:rowOff>
    </xdr:to>
    <xdr:cxnSp macro="">
      <xdr:nvCxnSpPr>
        <xdr:cNvPr id="327" name="直線コネクタ 326"/>
        <xdr:cNvCxnSpPr/>
      </xdr:nvCxnSpPr>
      <xdr:spPr>
        <a:xfrm flipV="1">
          <a:off x="13512800" y="1050013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162814</xdr:rowOff>
    </xdr:from>
    <xdr:to>
      <xdr:col>81</xdr:col>
      <xdr:colOff>95250</xdr:colOff>
      <xdr:row>61</xdr:row>
      <xdr:rowOff>92964</xdr:rowOff>
    </xdr:to>
    <xdr:sp macro="" textlink="">
      <xdr:nvSpPr>
        <xdr:cNvPr id="337" name="楕円 336"/>
        <xdr:cNvSpPr/>
      </xdr:nvSpPr>
      <xdr:spPr>
        <a:xfrm>
          <a:off x="16967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7891</xdr:rowOff>
    </xdr:from>
    <xdr:ext cx="762000" cy="259045"/>
    <xdr:sp macro="" textlink="">
      <xdr:nvSpPr>
        <xdr:cNvPr id="338" name="定員管理の状況該当値テキスト"/>
        <xdr:cNvSpPr txBox="1"/>
      </xdr:nvSpPr>
      <xdr:spPr>
        <a:xfrm>
          <a:off x="17106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160884</xdr:rowOff>
    </xdr:from>
    <xdr:to>
      <xdr:col>77</xdr:col>
      <xdr:colOff>95250</xdr:colOff>
      <xdr:row>61</xdr:row>
      <xdr:rowOff>91034</xdr:rowOff>
    </xdr:to>
    <xdr:sp macro="" textlink="">
      <xdr:nvSpPr>
        <xdr:cNvPr id="339" name="楕円 338"/>
        <xdr:cNvSpPr/>
      </xdr:nvSpPr>
      <xdr:spPr>
        <a:xfrm>
          <a:off x="161290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101211</xdr:rowOff>
    </xdr:from>
    <xdr:ext cx="736600" cy="259045"/>
    <xdr:sp macro="" textlink="">
      <xdr:nvSpPr>
        <xdr:cNvPr id="340" name="テキスト ボックス 339"/>
        <xdr:cNvSpPr txBox="1"/>
      </xdr:nvSpPr>
      <xdr:spPr>
        <a:xfrm>
          <a:off x="15798800" y="10216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161366</xdr:rowOff>
    </xdr:from>
    <xdr:to>
      <xdr:col>73</xdr:col>
      <xdr:colOff>44450</xdr:colOff>
      <xdr:row>61</xdr:row>
      <xdr:rowOff>91516</xdr:rowOff>
    </xdr:to>
    <xdr:sp macro="" textlink="">
      <xdr:nvSpPr>
        <xdr:cNvPr id="341" name="楕円 340"/>
        <xdr:cNvSpPr/>
      </xdr:nvSpPr>
      <xdr:spPr>
        <a:xfrm>
          <a:off x="15240000" y="104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101693</xdr:rowOff>
    </xdr:from>
    <xdr:ext cx="762000" cy="259045"/>
    <xdr:sp macro="" textlink="">
      <xdr:nvSpPr>
        <xdr:cNvPr id="342" name="テキスト ボックス 341"/>
        <xdr:cNvSpPr txBox="1"/>
      </xdr:nvSpPr>
      <xdr:spPr>
        <a:xfrm>
          <a:off x="14909800" y="1021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162331</xdr:rowOff>
    </xdr:from>
    <xdr:to>
      <xdr:col>68</xdr:col>
      <xdr:colOff>203200</xdr:colOff>
      <xdr:row>61</xdr:row>
      <xdr:rowOff>92481</xdr:rowOff>
    </xdr:to>
    <xdr:sp macro="" textlink="">
      <xdr:nvSpPr>
        <xdr:cNvPr id="343" name="楕円 342"/>
        <xdr:cNvSpPr/>
      </xdr:nvSpPr>
      <xdr:spPr>
        <a:xfrm>
          <a:off x="143510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102658</xdr:rowOff>
    </xdr:from>
    <xdr:ext cx="762000" cy="259045"/>
    <xdr:sp macro="" textlink="">
      <xdr:nvSpPr>
        <xdr:cNvPr id="344" name="テキスト ボックス 343"/>
        <xdr:cNvSpPr txBox="1"/>
      </xdr:nvSpPr>
      <xdr:spPr>
        <a:xfrm>
          <a:off x="14020800" y="1021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165227</xdr:rowOff>
    </xdr:from>
    <xdr:to>
      <xdr:col>64</xdr:col>
      <xdr:colOff>152400</xdr:colOff>
      <xdr:row>61</xdr:row>
      <xdr:rowOff>95377</xdr:rowOff>
    </xdr:to>
    <xdr:sp macro="" textlink="">
      <xdr:nvSpPr>
        <xdr:cNvPr id="345" name="楕円 344"/>
        <xdr:cNvSpPr/>
      </xdr:nvSpPr>
      <xdr:spPr>
        <a:xfrm>
          <a:off x="13462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105554</xdr:rowOff>
    </xdr:from>
    <xdr:ext cx="762000" cy="259045"/>
    <xdr:sp macro="" textlink="">
      <xdr:nvSpPr>
        <xdr:cNvPr id="346" name="テキスト ボックス 345"/>
        <xdr:cNvSpPr txBox="1"/>
      </xdr:nvSpPr>
      <xdr:spPr>
        <a:xfrm>
          <a:off x="13131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から１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したが、類似団体平均値を上回る状況が続いている。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数値減少の要因としては、</a:t>
          </a:r>
          <a:r>
            <a:rPr kumimoji="1" lang="ja-JP" altLang="en-US" sz="1100" b="0" i="0" baseline="0">
              <a:solidFill>
                <a:schemeClr val="dk1"/>
              </a:solidFill>
              <a:effectLst/>
              <a:latin typeface="+mn-lt"/>
              <a:ea typeface="+mn-ea"/>
              <a:cs typeface="+mn-cs"/>
            </a:rPr>
            <a:t>過去の大型事業に係る地方債の償還完了に伴う</a:t>
          </a:r>
          <a:r>
            <a:rPr kumimoji="1" lang="ja-JP" altLang="ja-JP" sz="1100" b="0" i="0" baseline="0">
              <a:solidFill>
                <a:schemeClr val="dk1"/>
              </a:solidFill>
              <a:effectLst/>
              <a:latin typeface="+mn-lt"/>
              <a:ea typeface="+mn-ea"/>
              <a:cs typeface="+mn-cs"/>
            </a:rPr>
            <a:t>元利償還金の減少や交付税措置の対象となる基準財政需要額への算入額の増加が挙げられる。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今後、道の駅整備事業に係る</a:t>
          </a:r>
          <a:r>
            <a:rPr kumimoji="1" lang="ja-JP" altLang="en-US" sz="1100" b="0" i="0" baseline="0">
              <a:solidFill>
                <a:schemeClr val="dk1"/>
              </a:solidFill>
              <a:effectLst/>
              <a:latin typeface="+mn-lt"/>
              <a:ea typeface="+mn-ea"/>
              <a:cs typeface="+mn-cs"/>
            </a:rPr>
            <a:t>地方</a:t>
          </a:r>
          <a:r>
            <a:rPr kumimoji="1" lang="ja-JP" altLang="ja-JP" sz="1100" b="0" i="0" baseline="0">
              <a:solidFill>
                <a:schemeClr val="dk1"/>
              </a:solidFill>
              <a:effectLst/>
              <a:latin typeface="+mn-lt"/>
              <a:ea typeface="+mn-ea"/>
              <a:cs typeface="+mn-cs"/>
            </a:rPr>
            <a:t>債償還額</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増加や、事業費補正による公債費の基準財政需要額への算入見直しなどにより比率の上昇が</a:t>
          </a:r>
          <a:r>
            <a:rPr kumimoji="1" lang="ja-JP" altLang="en-US" sz="1100" b="0" i="0" baseline="0">
              <a:solidFill>
                <a:schemeClr val="dk1"/>
              </a:solidFill>
              <a:effectLst/>
              <a:latin typeface="+mn-lt"/>
              <a:ea typeface="+mn-ea"/>
              <a:cs typeface="+mn-cs"/>
            </a:rPr>
            <a:t>懸念</a:t>
          </a:r>
          <a:r>
            <a:rPr kumimoji="1" lang="ja-JP" altLang="ja-JP" sz="1100" b="0" i="0" baseline="0">
              <a:solidFill>
                <a:schemeClr val="dk1"/>
              </a:solidFill>
              <a:effectLst/>
              <a:latin typeface="+mn-lt"/>
              <a:ea typeface="+mn-ea"/>
              <a:cs typeface="+mn-cs"/>
            </a:rPr>
            <a:t>されることから、事業の選択による適量・適切な実施を心がけ、起債に大きく頼らない財政運営に努める。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83312</xdr:rowOff>
    </xdr:to>
    <xdr:cxnSp macro="">
      <xdr:nvCxnSpPr>
        <xdr:cNvPr id="378" name="直線コネクタ 377"/>
        <xdr:cNvCxnSpPr/>
      </xdr:nvCxnSpPr>
      <xdr:spPr>
        <a:xfrm flipV="1">
          <a:off x="16179800" y="717804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42</xdr:row>
      <xdr:rowOff>150876</xdr:rowOff>
    </xdr:to>
    <xdr:cxnSp macro="">
      <xdr:nvCxnSpPr>
        <xdr:cNvPr id="381" name="直線コネクタ 380"/>
        <xdr:cNvCxnSpPr/>
      </xdr:nvCxnSpPr>
      <xdr:spPr>
        <a:xfrm flipV="1">
          <a:off x="15290800" y="72842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37338</xdr:rowOff>
    </xdr:to>
    <xdr:cxnSp macro="">
      <xdr:nvCxnSpPr>
        <xdr:cNvPr id="384" name="直線コネクタ 383"/>
        <xdr:cNvCxnSpPr/>
      </xdr:nvCxnSpPr>
      <xdr:spPr>
        <a:xfrm flipV="1">
          <a:off x="14401800" y="73517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43</xdr:row>
      <xdr:rowOff>85598</xdr:rowOff>
    </xdr:to>
    <xdr:cxnSp macro="">
      <xdr:nvCxnSpPr>
        <xdr:cNvPr id="387" name="直線コネクタ 386"/>
        <xdr:cNvCxnSpPr/>
      </xdr:nvCxnSpPr>
      <xdr:spPr>
        <a:xfrm flipV="1">
          <a:off x="13512800" y="74096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7" name="楕円 396"/>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8"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399" name="楕円 398"/>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400" name="テキスト ボックス 399"/>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401" name="楕円 400"/>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402" name="テキスト ボックス 401"/>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157988</xdr:rowOff>
    </xdr:from>
    <xdr:to>
      <xdr:col>68</xdr:col>
      <xdr:colOff>203200</xdr:colOff>
      <xdr:row>43</xdr:row>
      <xdr:rowOff>88138</xdr:rowOff>
    </xdr:to>
    <xdr:sp macro="" textlink="">
      <xdr:nvSpPr>
        <xdr:cNvPr id="403" name="楕円 402"/>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72915</xdr:rowOff>
    </xdr:from>
    <xdr:ext cx="762000" cy="259045"/>
    <xdr:sp macro="" textlink="">
      <xdr:nvSpPr>
        <xdr:cNvPr id="404" name="テキスト ボックス 403"/>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5" name="楕円 404"/>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6" name="テキスト ボックス 405"/>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地方債残高等の将来負担見込額の減少により、平成２３年度以降は将来負担比率がマイナスとなっている。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今後も、後世への負担が急激に増加することのないよう、新規事業の実施等について総点検を図り、財政の健全化に努める。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4" name="フローチャート: 判断 443"/>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5" name="テキスト ボックス 444"/>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6" name="フローチャート: 判断 445"/>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7" name="テキスト ボックス 446"/>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8" name="フローチャート: 判断 447"/>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49" name="テキスト ボックス 448"/>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13,594
13,452
36.22
6,091,126
5,557,070
507,943
3,525,051
4,095,877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職員の退職等に</a:t>
          </a:r>
          <a:r>
            <a:rPr kumimoji="1" lang="ja-JP" altLang="en-US" sz="1100" b="0" i="0" baseline="0">
              <a:solidFill>
                <a:schemeClr val="dk1"/>
              </a:solidFill>
              <a:effectLst/>
              <a:latin typeface="+mn-lt"/>
              <a:ea typeface="+mn-ea"/>
              <a:cs typeface="+mn-cs"/>
            </a:rPr>
            <a:t>伴う職員給、退職金の減少に</a:t>
          </a:r>
          <a:r>
            <a:rPr kumimoji="1" lang="ja-JP" altLang="ja-JP" sz="1100" b="0" i="0" baseline="0">
              <a:solidFill>
                <a:schemeClr val="dk1"/>
              </a:solidFill>
              <a:effectLst/>
              <a:latin typeface="+mn-lt"/>
              <a:ea typeface="+mn-ea"/>
              <a:cs typeface="+mn-cs"/>
            </a:rPr>
            <a:t>より、</a:t>
          </a:r>
          <a:r>
            <a:rPr kumimoji="1" lang="ja-JP" altLang="en-US" sz="1100" b="0" i="0" baseline="0">
              <a:solidFill>
                <a:schemeClr val="dk1"/>
              </a:solidFill>
              <a:effectLst/>
              <a:latin typeface="+mn-lt"/>
              <a:ea typeface="+mn-ea"/>
              <a:cs typeface="+mn-cs"/>
            </a:rPr>
            <a:t>前年度から</a:t>
          </a:r>
          <a:r>
            <a:rPr kumimoji="1" lang="ja-JP" altLang="ja-JP" sz="1100" b="0" i="0" baseline="0">
              <a:solidFill>
                <a:schemeClr val="dk1"/>
              </a:solidFill>
              <a:effectLst/>
              <a:latin typeface="+mn-lt"/>
              <a:ea typeface="+mn-ea"/>
              <a:cs typeface="+mn-cs"/>
            </a:rPr>
            <a:t>１．</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、職員の適正な配置による時間外勤務手当の縮減など、人件費・コストの削減に努める。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51562</xdr:rowOff>
    </xdr:to>
    <xdr:cxnSp macro="">
      <xdr:nvCxnSpPr>
        <xdr:cNvPr id="64" name="直線コネクタ 63"/>
        <xdr:cNvCxnSpPr/>
      </xdr:nvCxnSpPr>
      <xdr:spPr>
        <a:xfrm flipV="1">
          <a:off x="3987800" y="6340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101854</xdr:rowOff>
    </xdr:to>
    <xdr:cxnSp macro="">
      <xdr:nvCxnSpPr>
        <xdr:cNvPr id="67" name="直線コネクタ 66"/>
        <xdr:cNvCxnSpPr/>
      </xdr:nvCxnSpPr>
      <xdr:spPr>
        <a:xfrm flipV="1">
          <a:off x="3098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101854</xdr:rowOff>
    </xdr:to>
    <xdr:cxnSp macro="">
      <xdr:nvCxnSpPr>
        <xdr:cNvPr id="70" name="直線コネクタ 69"/>
        <xdr:cNvCxnSpPr/>
      </xdr:nvCxnSpPr>
      <xdr:spPr>
        <a:xfrm>
          <a:off x="2209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88138</xdr:rowOff>
    </xdr:to>
    <xdr:cxnSp macro="">
      <xdr:nvCxnSpPr>
        <xdr:cNvPr id="73" name="直線コネクタ 72"/>
        <xdr:cNvCxnSpPr/>
      </xdr:nvCxnSpPr>
      <xdr:spPr>
        <a:xfrm>
          <a:off x="1320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保育園運営費</a:t>
          </a:r>
          <a:r>
            <a:rPr kumimoji="1" lang="ja-JP" altLang="ja-JP" sz="1100" b="0" i="0" baseline="0">
              <a:solidFill>
                <a:schemeClr val="dk1"/>
              </a:solidFill>
              <a:effectLst/>
              <a:latin typeface="+mn-lt"/>
              <a:ea typeface="+mn-ea"/>
              <a:cs typeface="+mn-cs"/>
            </a:rPr>
            <a:t>の増加などにより、前年度から</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の上昇</a:t>
          </a:r>
          <a:r>
            <a:rPr kumimoji="1" lang="ja-JP" altLang="ja-JP" sz="1100" b="0" i="0" baseline="0">
              <a:solidFill>
                <a:schemeClr val="dk1"/>
              </a:solidFill>
              <a:effectLst/>
              <a:latin typeface="+mn-lt"/>
              <a:ea typeface="+mn-ea"/>
              <a:cs typeface="+mn-cs"/>
            </a:rPr>
            <a:t>となり、今後も同水準で推移することが懸念される。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委託契約の再見積や物品の一括購入・再利用などによる経費削減を図り、コスト削減に努める。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xdr:rowOff>
    </xdr:from>
    <xdr:to>
      <xdr:col>82</xdr:col>
      <xdr:colOff>107950</xdr:colOff>
      <xdr:row>19</xdr:row>
      <xdr:rowOff>41275</xdr:rowOff>
    </xdr:to>
    <xdr:cxnSp macro="">
      <xdr:nvCxnSpPr>
        <xdr:cNvPr id="129" name="直線コネクタ 128"/>
        <xdr:cNvCxnSpPr/>
      </xdr:nvCxnSpPr>
      <xdr:spPr>
        <a:xfrm>
          <a:off x="15671800" y="3260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19</xdr:row>
      <xdr:rowOff>3175</xdr:rowOff>
    </xdr:to>
    <xdr:cxnSp macro="">
      <xdr:nvCxnSpPr>
        <xdr:cNvPr id="132" name="直線コネクタ 131"/>
        <xdr:cNvCxnSpPr/>
      </xdr:nvCxnSpPr>
      <xdr:spPr>
        <a:xfrm>
          <a:off x="14782800" y="298450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98425</xdr:rowOff>
    </xdr:from>
    <xdr:to>
      <xdr:col>73</xdr:col>
      <xdr:colOff>180975</xdr:colOff>
      <xdr:row>17</xdr:row>
      <xdr:rowOff>69850</xdr:rowOff>
    </xdr:to>
    <xdr:cxnSp macro="">
      <xdr:nvCxnSpPr>
        <xdr:cNvPr id="135" name="直線コネクタ 134"/>
        <xdr:cNvCxnSpPr/>
      </xdr:nvCxnSpPr>
      <xdr:spPr>
        <a:xfrm>
          <a:off x="13893800" y="267017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98425</xdr:rowOff>
    </xdr:from>
    <xdr:to>
      <xdr:col>69</xdr:col>
      <xdr:colOff>92075</xdr:colOff>
      <xdr:row>15</xdr:row>
      <xdr:rowOff>98425</xdr:rowOff>
    </xdr:to>
    <xdr:cxnSp macro="">
      <xdr:nvCxnSpPr>
        <xdr:cNvPr id="138" name="直線コネクタ 137"/>
        <xdr:cNvCxnSpPr/>
      </xdr:nvCxnSpPr>
      <xdr:spPr>
        <a:xfrm>
          <a:off x="13004800" y="2670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161925</xdr:rowOff>
    </xdr:from>
    <xdr:to>
      <xdr:col>82</xdr:col>
      <xdr:colOff>158750</xdr:colOff>
      <xdr:row>19</xdr:row>
      <xdr:rowOff>92075</xdr:rowOff>
    </xdr:to>
    <xdr:sp macro="" textlink="">
      <xdr:nvSpPr>
        <xdr:cNvPr id="148" name="楕円 147"/>
        <xdr:cNvSpPr/>
      </xdr:nvSpPr>
      <xdr:spPr>
        <a:xfrm>
          <a:off x="164592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134002</xdr:rowOff>
    </xdr:from>
    <xdr:ext cx="762000" cy="259045"/>
    <xdr:sp macro="" textlink="">
      <xdr:nvSpPr>
        <xdr:cNvPr id="149" name="物件費該当値テキスト"/>
        <xdr:cNvSpPr txBox="1"/>
      </xdr:nvSpPr>
      <xdr:spPr>
        <a:xfrm>
          <a:off x="165989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123825</xdr:rowOff>
    </xdr:from>
    <xdr:to>
      <xdr:col>78</xdr:col>
      <xdr:colOff>120650</xdr:colOff>
      <xdr:row>19</xdr:row>
      <xdr:rowOff>53975</xdr:rowOff>
    </xdr:to>
    <xdr:sp macro="" textlink="">
      <xdr:nvSpPr>
        <xdr:cNvPr id="150" name="楕円 149"/>
        <xdr:cNvSpPr/>
      </xdr:nvSpPr>
      <xdr:spPr>
        <a:xfrm>
          <a:off x="156210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38752</xdr:rowOff>
    </xdr:from>
    <xdr:ext cx="736600" cy="259045"/>
    <xdr:sp macro="" textlink="">
      <xdr:nvSpPr>
        <xdr:cNvPr id="151" name="テキスト ボックス 150"/>
        <xdr:cNvSpPr txBox="1"/>
      </xdr:nvSpPr>
      <xdr:spPr>
        <a:xfrm>
          <a:off x="15290800" y="329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54" name="楕円 153"/>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159402</xdr:rowOff>
    </xdr:from>
    <xdr:ext cx="762000" cy="259045"/>
    <xdr:sp macro="" textlink="">
      <xdr:nvSpPr>
        <xdr:cNvPr id="155" name="テキスト ボックス 154"/>
        <xdr:cNvSpPr txBox="1"/>
      </xdr:nvSpPr>
      <xdr:spPr>
        <a:xfrm>
          <a:off x="13512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47625</xdr:rowOff>
    </xdr:from>
    <xdr:to>
      <xdr:col>65</xdr:col>
      <xdr:colOff>53975</xdr:colOff>
      <xdr:row>15</xdr:row>
      <xdr:rowOff>149225</xdr:rowOff>
    </xdr:to>
    <xdr:sp macro="" textlink="">
      <xdr:nvSpPr>
        <xdr:cNvPr id="156" name="楕円 155"/>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159402</xdr:rowOff>
    </xdr:from>
    <xdr:ext cx="762000" cy="259045"/>
    <xdr:sp macro="" textlink="">
      <xdr:nvSpPr>
        <xdr:cNvPr id="157" name="テキスト ボックス 156"/>
        <xdr:cNvSpPr txBox="1"/>
      </xdr:nvSpPr>
      <xdr:spPr>
        <a:xfrm>
          <a:off x="12623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障害児給付費の増加などにより</a:t>
          </a:r>
          <a:r>
            <a:rPr kumimoji="1" lang="ja-JP" altLang="ja-JP" sz="1100" b="0" i="0" baseline="0">
              <a:solidFill>
                <a:schemeClr val="dk1"/>
              </a:solidFill>
              <a:effectLst/>
              <a:latin typeface="+mn-lt"/>
              <a:ea typeface="+mn-ea"/>
              <a:cs typeface="+mn-cs"/>
            </a:rPr>
            <a:t>前年度から０．</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しており、今後も社会保障経費の増加が予想されるため、比率もさらに上昇することが見込まれる。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61685</xdr:rowOff>
    </xdr:to>
    <xdr:cxnSp macro="">
      <xdr:nvCxnSpPr>
        <xdr:cNvPr id="192" name="直線コネクタ 191"/>
        <xdr:cNvCxnSpPr/>
      </xdr:nvCxnSpPr>
      <xdr:spPr>
        <a:xfrm>
          <a:off x="3987800" y="96465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45357</xdr:rowOff>
    </xdr:to>
    <xdr:cxnSp macro="">
      <xdr:nvCxnSpPr>
        <xdr:cNvPr id="195" name="直線コネクタ 194"/>
        <xdr:cNvCxnSpPr/>
      </xdr:nvCxnSpPr>
      <xdr:spPr>
        <a:xfrm>
          <a:off x="3098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167822</xdr:rowOff>
    </xdr:to>
    <xdr:cxnSp macro="">
      <xdr:nvCxnSpPr>
        <xdr:cNvPr id="198" name="直線コネクタ 197"/>
        <xdr:cNvCxnSpPr/>
      </xdr:nvCxnSpPr>
      <xdr:spPr>
        <a:xfrm>
          <a:off x="2209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45357</xdr:rowOff>
    </xdr:to>
    <xdr:cxnSp macro="">
      <xdr:nvCxnSpPr>
        <xdr:cNvPr id="201" name="直線コネクタ 200"/>
        <xdr:cNvCxnSpPr/>
      </xdr:nvCxnSpPr>
      <xdr:spPr>
        <a:xfrm flipV="1">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1" name="楕円 210"/>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2"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5" name="楕円 214"/>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6" name="テキスト ボックス 215"/>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8" name="テキスト ボックス 21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介護保険事業特別会計への繰出金の減少などにより、前</a:t>
          </a:r>
          <a:r>
            <a:rPr kumimoji="1" lang="ja-JP" altLang="ja-JP" sz="1100" b="0" i="0" baseline="0">
              <a:solidFill>
                <a:schemeClr val="dk1"/>
              </a:solidFill>
              <a:effectLst/>
              <a:latin typeface="+mn-lt"/>
              <a:ea typeface="+mn-ea"/>
              <a:cs typeface="+mn-cs"/>
            </a:rPr>
            <a:t>年度から０．</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しかし、</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国保事業や</a:t>
          </a:r>
          <a:r>
            <a:rPr kumimoji="1" lang="ja-JP" altLang="en-US" sz="1100" b="0" i="0" baseline="0">
              <a:solidFill>
                <a:schemeClr val="dk1"/>
              </a:solidFill>
              <a:effectLst/>
              <a:latin typeface="+mn-lt"/>
              <a:ea typeface="+mn-ea"/>
              <a:cs typeface="+mn-cs"/>
            </a:rPr>
            <a:t>公共下水道</a:t>
          </a:r>
          <a:r>
            <a:rPr kumimoji="1" lang="ja-JP" altLang="ja-JP" sz="1100" b="0" i="0" baseline="0">
              <a:solidFill>
                <a:schemeClr val="dk1"/>
              </a:solidFill>
              <a:effectLst/>
              <a:latin typeface="+mn-lt"/>
              <a:ea typeface="+mn-ea"/>
              <a:cs typeface="+mn-cs"/>
            </a:rPr>
            <a:t>事業など各会計への繰出金が増加することが想定されるため、医療費の抑制や保険料など賦課徴収の適正化とともに収納率の向上を図ることで、税収を主な財源とする普通会計への負担を軽減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138430</xdr:rowOff>
    </xdr:to>
    <xdr:cxnSp macro="">
      <xdr:nvCxnSpPr>
        <xdr:cNvPr id="250" name="直線コネクタ 249"/>
        <xdr:cNvCxnSpPr/>
      </xdr:nvCxnSpPr>
      <xdr:spPr>
        <a:xfrm flipV="1">
          <a:off x="15671800" y="9869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129286</xdr:rowOff>
    </xdr:from>
    <xdr:to>
      <xdr:col>78</xdr:col>
      <xdr:colOff>69850</xdr:colOff>
      <xdr:row>57</xdr:row>
      <xdr:rowOff>138430</xdr:rowOff>
    </xdr:to>
    <xdr:cxnSp macro="">
      <xdr:nvCxnSpPr>
        <xdr:cNvPr id="253" name="直線コネクタ 252"/>
        <xdr:cNvCxnSpPr/>
      </xdr:nvCxnSpPr>
      <xdr:spPr>
        <a:xfrm>
          <a:off x="14782800" y="9901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78994</xdr:rowOff>
    </xdr:from>
    <xdr:to>
      <xdr:col>73</xdr:col>
      <xdr:colOff>180975</xdr:colOff>
      <xdr:row>57</xdr:row>
      <xdr:rowOff>129286</xdr:rowOff>
    </xdr:to>
    <xdr:cxnSp macro="">
      <xdr:nvCxnSpPr>
        <xdr:cNvPr id="256" name="直線コネクタ 255"/>
        <xdr:cNvCxnSpPr/>
      </xdr:nvCxnSpPr>
      <xdr:spPr>
        <a:xfrm>
          <a:off x="13893800" y="9851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78994</xdr:rowOff>
    </xdr:from>
    <xdr:to>
      <xdr:col>69</xdr:col>
      <xdr:colOff>92075</xdr:colOff>
      <xdr:row>57</xdr:row>
      <xdr:rowOff>120142</xdr:rowOff>
    </xdr:to>
    <xdr:cxnSp macro="">
      <xdr:nvCxnSpPr>
        <xdr:cNvPr id="259" name="直線コネクタ 258"/>
        <xdr:cNvCxnSpPr/>
      </xdr:nvCxnSpPr>
      <xdr:spPr>
        <a:xfrm flipV="1">
          <a:off x="13004800" y="9851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9" name="楕円 268"/>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70"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1" name="楕円 270"/>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2" name="テキスト ボックス 271"/>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78486</xdr:rowOff>
    </xdr:from>
    <xdr:to>
      <xdr:col>74</xdr:col>
      <xdr:colOff>31750</xdr:colOff>
      <xdr:row>58</xdr:row>
      <xdr:rowOff>8636</xdr:rowOff>
    </xdr:to>
    <xdr:sp macro="" textlink="">
      <xdr:nvSpPr>
        <xdr:cNvPr id="273" name="楕円 272"/>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164863</xdr:rowOff>
    </xdr:from>
    <xdr:ext cx="762000" cy="259045"/>
    <xdr:sp macro="" textlink="">
      <xdr:nvSpPr>
        <xdr:cNvPr id="274" name="テキスト ボックス 273"/>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28194</xdr:rowOff>
    </xdr:from>
    <xdr:to>
      <xdr:col>69</xdr:col>
      <xdr:colOff>142875</xdr:colOff>
      <xdr:row>57</xdr:row>
      <xdr:rowOff>129794</xdr:rowOff>
    </xdr:to>
    <xdr:sp macro="" textlink="">
      <xdr:nvSpPr>
        <xdr:cNvPr id="275" name="楕円 274"/>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114571</xdr:rowOff>
    </xdr:from>
    <xdr:ext cx="762000" cy="259045"/>
    <xdr:sp macro="" textlink="">
      <xdr:nvSpPr>
        <xdr:cNvPr id="276" name="テキスト ボックス 275"/>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69342</xdr:rowOff>
    </xdr:from>
    <xdr:to>
      <xdr:col>65</xdr:col>
      <xdr:colOff>53975</xdr:colOff>
      <xdr:row>57</xdr:row>
      <xdr:rowOff>170942</xdr:rowOff>
    </xdr:to>
    <xdr:sp macro="" textlink="">
      <xdr:nvSpPr>
        <xdr:cNvPr id="277" name="楕円 276"/>
        <xdr:cNvSpPr/>
      </xdr:nvSpPr>
      <xdr:spPr>
        <a:xfrm>
          <a:off x="12954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155719</xdr:rowOff>
    </xdr:from>
    <xdr:ext cx="762000" cy="259045"/>
    <xdr:sp macro="" textlink="">
      <xdr:nvSpPr>
        <xdr:cNvPr id="278" name="テキスト ボックス 277"/>
        <xdr:cNvSpPr txBox="1"/>
      </xdr:nvSpPr>
      <xdr:spPr>
        <a:xfrm>
          <a:off x="12623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補助費等全体の決算額では若干の増加となったが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地方税の増収に伴う歳入の増加により比率としては</a:t>
          </a:r>
          <a:r>
            <a:rPr kumimoji="1" lang="ja-JP" altLang="ja-JP" sz="1100" b="0" i="0" baseline="0">
              <a:solidFill>
                <a:schemeClr val="dk1"/>
              </a:solidFill>
              <a:effectLst/>
              <a:latin typeface="+mn-lt"/>
              <a:ea typeface="+mn-ea"/>
              <a:cs typeface="+mn-cs"/>
            </a:rPr>
            <a:t>前年度から０．</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、各種団体に対する補助金等</a:t>
          </a:r>
          <a:r>
            <a:rPr kumimoji="1" lang="ja-JP" altLang="en-US" sz="1100" b="0" i="0" baseline="0">
              <a:solidFill>
                <a:schemeClr val="dk1"/>
              </a:solidFill>
              <a:effectLst/>
              <a:latin typeface="+mn-lt"/>
              <a:ea typeface="+mn-ea"/>
              <a:cs typeface="+mn-cs"/>
            </a:rPr>
            <a:t>について</a:t>
          </a:r>
          <a:r>
            <a:rPr kumimoji="1" lang="ja-JP" altLang="ja-JP" sz="1100" b="0" i="0" baseline="0">
              <a:solidFill>
                <a:schemeClr val="dk1"/>
              </a:solidFill>
              <a:effectLst/>
              <a:latin typeface="+mn-lt"/>
              <a:ea typeface="+mn-ea"/>
              <a:cs typeface="+mn-cs"/>
            </a:rPr>
            <a:t>、交付基準をより明確化し、交付額の見直しや廃止を検討する</a:t>
          </a:r>
          <a:r>
            <a:rPr kumimoji="1" lang="ja-JP" altLang="en-US" sz="1100" b="0" i="0" baseline="0">
              <a:solidFill>
                <a:schemeClr val="dk1"/>
              </a:solidFill>
              <a:effectLst/>
              <a:latin typeface="+mn-lt"/>
              <a:ea typeface="+mn-ea"/>
              <a:cs typeface="+mn-cs"/>
            </a:rPr>
            <a:t>など経費の削減に努める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74422</xdr:rowOff>
    </xdr:to>
    <xdr:cxnSp macro="">
      <xdr:nvCxnSpPr>
        <xdr:cNvPr id="308" name="直線コネクタ 307"/>
        <xdr:cNvCxnSpPr/>
      </xdr:nvCxnSpPr>
      <xdr:spPr>
        <a:xfrm flipV="1">
          <a:off x="15671800" y="6404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110998</xdr:rowOff>
    </xdr:to>
    <xdr:cxnSp macro="">
      <xdr:nvCxnSpPr>
        <xdr:cNvPr id="311" name="直線コネクタ 310"/>
        <xdr:cNvCxnSpPr/>
      </xdr:nvCxnSpPr>
      <xdr:spPr>
        <a:xfrm flipV="1">
          <a:off x="14782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110998</xdr:rowOff>
    </xdr:to>
    <xdr:cxnSp macro="">
      <xdr:nvCxnSpPr>
        <xdr:cNvPr id="314" name="直線コネクタ 313"/>
        <xdr:cNvCxnSpPr/>
      </xdr:nvCxnSpPr>
      <xdr:spPr>
        <a:xfrm>
          <a:off x="13893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38</xdr:row>
      <xdr:rowOff>30988</xdr:rowOff>
    </xdr:to>
    <xdr:cxnSp macro="">
      <xdr:nvCxnSpPr>
        <xdr:cNvPr id="317" name="直線コネクタ 316"/>
        <xdr:cNvCxnSpPr/>
      </xdr:nvCxnSpPr>
      <xdr:spPr>
        <a:xfrm flipV="1">
          <a:off x="13004800" y="6427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7" name="楕円 326"/>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26433</xdr:rowOff>
    </xdr:from>
    <xdr:ext cx="762000" cy="259045"/>
    <xdr:sp macro="" textlink="">
      <xdr:nvSpPr>
        <xdr:cNvPr id="328" name="補助費等該当値テキスト"/>
        <xdr:cNvSpPr txBox="1"/>
      </xdr:nvSpPr>
      <xdr:spPr>
        <a:xfrm>
          <a:off x="16598900" y="61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9" name="楕円 328"/>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30" name="テキスト ボックス 329"/>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31" name="楕円 330"/>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2" name="テキスト ボックス 331"/>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3" name="楕円 332"/>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4" name="テキスト ボックス 333"/>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5" name="楕円 334"/>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6" name="テキスト ボックス 335"/>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過去の大型事業に係る地方債の償還完了に伴う</a:t>
          </a:r>
          <a:r>
            <a:rPr kumimoji="1" lang="ja-JP" altLang="ja-JP" sz="1100" b="0" i="0" baseline="0">
              <a:solidFill>
                <a:schemeClr val="dk1"/>
              </a:solidFill>
              <a:effectLst/>
              <a:latin typeface="+mn-lt"/>
              <a:ea typeface="+mn-ea"/>
              <a:cs typeface="+mn-cs"/>
            </a:rPr>
            <a:t>元利償還金の減少などにより、前年度から</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道の駅整備事業に係る元利償還金の増加が見込まれることから、数値の上昇傾向が懸念される。また、事業費補正による財政措置も、制度見直しなどで不透明な状況であることから、今まで以上に厳しく起債事業の峻別・抑制を行っ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77</xdr:row>
      <xdr:rowOff>14987</xdr:rowOff>
    </xdr:to>
    <xdr:cxnSp macro="">
      <xdr:nvCxnSpPr>
        <xdr:cNvPr id="366" name="直線コネクタ 365"/>
        <xdr:cNvCxnSpPr/>
      </xdr:nvCxnSpPr>
      <xdr:spPr>
        <a:xfrm flipV="1">
          <a:off x="3987800" y="13070332"/>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97282</xdr:rowOff>
    </xdr:to>
    <xdr:cxnSp macro="">
      <xdr:nvCxnSpPr>
        <xdr:cNvPr id="369" name="直線コネクタ 368"/>
        <xdr:cNvCxnSpPr/>
      </xdr:nvCxnSpPr>
      <xdr:spPr>
        <a:xfrm flipV="1">
          <a:off x="3098800" y="132166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97282</xdr:rowOff>
    </xdr:to>
    <xdr:cxnSp macro="">
      <xdr:nvCxnSpPr>
        <xdr:cNvPr id="372" name="直線コネクタ 371"/>
        <xdr:cNvCxnSpPr/>
      </xdr:nvCxnSpPr>
      <xdr:spPr>
        <a:xfrm>
          <a:off x="2209800" y="13262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60706</xdr:rowOff>
    </xdr:from>
    <xdr:to>
      <xdr:col>11</xdr:col>
      <xdr:colOff>9525</xdr:colOff>
      <xdr:row>77</xdr:row>
      <xdr:rowOff>133858</xdr:rowOff>
    </xdr:to>
    <xdr:cxnSp macro="">
      <xdr:nvCxnSpPr>
        <xdr:cNvPr id="375" name="直線コネクタ 374"/>
        <xdr:cNvCxnSpPr/>
      </xdr:nvCxnSpPr>
      <xdr:spPr>
        <a:xfrm flipV="1">
          <a:off x="1320800" y="13262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5" name="楕円 384"/>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6"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87" name="楕円 386"/>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88" name="テキスト ボックス 387"/>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89" name="楕円 388"/>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90" name="テキスト ボックス 389"/>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xdr:rowOff>
    </xdr:from>
    <xdr:to>
      <xdr:col>11</xdr:col>
      <xdr:colOff>60325</xdr:colOff>
      <xdr:row>77</xdr:row>
      <xdr:rowOff>111506</xdr:rowOff>
    </xdr:to>
    <xdr:sp macro="" textlink="">
      <xdr:nvSpPr>
        <xdr:cNvPr id="391" name="楕円 390"/>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92" name="テキスト ボックス 39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3" name="楕円 392"/>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94" name="テキスト ボックス 393"/>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物件費や扶助費の増加などにより公債費以外全体の決算額は前年度より</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となったが</a:t>
          </a:r>
          <a:r>
            <a:rPr kumimoji="1" lang="ja-JP" altLang="ja-JP" sz="1100" b="0" i="0" baseline="0">
              <a:solidFill>
                <a:schemeClr val="dk1"/>
              </a:solidFill>
              <a:effectLst/>
              <a:latin typeface="+mn-lt"/>
              <a:ea typeface="+mn-ea"/>
              <a:cs typeface="+mn-cs"/>
            </a:rPr>
            <a:t>、地方税の増収に伴う歳入の増加により比率としては前年度から</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ポイント低下した。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今後、職員の適正な配置によるコスト削減に努めるとともに、事業の見直しや給付の適正化を推進することで、</a:t>
          </a:r>
          <a:r>
            <a:rPr kumimoji="1" lang="ja-JP" altLang="en-US" sz="1100" b="0" i="0" baseline="0">
              <a:solidFill>
                <a:schemeClr val="dk1"/>
              </a:solidFill>
              <a:effectLst/>
              <a:latin typeface="+mn-lt"/>
              <a:ea typeface="+mn-ea"/>
              <a:cs typeface="+mn-cs"/>
            </a:rPr>
            <a:t>扶助費の増加が</a:t>
          </a:r>
          <a:r>
            <a:rPr kumimoji="1" lang="ja-JP" altLang="ja-JP" sz="1100" b="0" i="0" baseline="0">
              <a:solidFill>
                <a:schemeClr val="dk1"/>
              </a:solidFill>
              <a:effectLst/>
              <a:latin typeface="+mn-lt"/>
              <a:ea typeface="+mn-ea"/>
              <a:cs typeface="+mn-cs"/>
            </a:rPr>
            <a:t>財政を圧迫することのないよう健全な運用に努める。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122428</xdr:rowOff>
    </xdr:to>
    <xdr:cxnSp macro="">
      <xdr:nvCxnSpPr>
        <xdr:cNvPr id="425" name="直線コネクタ 424"/>
        <xdr:cNvCxnSpPr/>
      </xdr:nvCxnSpPr>
      <xdr:spPr>
        <a:xfrm flipV="1">
          <a:off x="15671800" y="13408661"/>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122428</xdr:rowOff>
    </xdr:to>
    <xdr:cxnSp macro="">
      <xdr:nvCxnSpPr>
        <xdr:cNvPr id="428" name="直線コネクタ 427"/>
        <xdr:cNvCxnSpPr/>
      </xdr:nvCxnSpPr>
      <xdr:spPr>
        <a:xfrm>
          <a:off x="14782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78</xdr:row>
      <xdr:rowOff>53848</xdr:rowOff>
    </xdr:to>
    <xdr:cxnSp macro="">
      <xdr:nvCxnSpPr>
        <xdr:cNvPr id="431" name="直線コネクタ 430"/>
        <xdr:cNvCxnSpPr/>
      </xdr:nvCxnSpPr>
      <xdr:spPr>
        <a:xfrm>
          <a:off x="13893800" y="13180061"/>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138430</xdr:rowOff>
    </xdr:to>
    <xdr:cxnSp macro="">
      <xdr:nvCxnSpPr>
        <xdr:cNvPr id="434" name="直線コネクタ 433"/>
        <xdr:cNvCxnSpPr/>
      </xdr:nvCxnSpPr>
      <xdr:spPr>
        <a:xfrm flipV="1">
          <a:off x="13004800" y="131800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4" name="楕円 443"/>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5"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6" name="楕円 445"/>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47" name="テキスト ボックス 446"/>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48" name="楕円 447"/>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49" name="テキスト ボックス 448"/>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0" name="楕円 449"/>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1" name="テキスト ボックス 450"/>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2" name="楕円 451"/>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3" name="テキスト ボックス 452"/>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68113</xdr:rowOff>
    </xdr:from>
    <xdr:to>
      <xdr:col>29</xdr:col>
      <xdr:colOff>127000</xdr:colOff>
      <xdr:row>18</xdr:row>
      <xdr:rowOff>95667</xdr:rowOff>
    </xdr:to>
    <xdr:cxnSp macro="">
      <xdr:nvCxnSpPr>
        <xdr:cNvPr id="50" name="直線コネクタ 49"/>
        <xdr:cNvCxnSpPr/>
      </xdr:nvCxnSpPr>
      <xdr:spPr bwMode="auto">
        <a:xfrm flipV="1">
          <a:off x="5003800" y="3201838"/>
          <a:ext cx="647700" cy="2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87117</xdr:rowOff>
    </xdr:from>
    <xdr:to>
      <xdr:col>26</xdr:col>
      <xdr:colOff>50800</xdr:colOff>
      <xdr:row>18</xdr:row>
      <xdr:rowOff>95667</xdr:rowOff>
    </xdr:to>
    <xdr:cxnSp macro="">
      <xdr:nvCxnSpPr>
        <xdr:cNvPr id="53" name="直線コネクタ 52"/>
        <xdr:cNvCxnSpPr/>
      </xdr:nvCxnSpPr>
      <xdr:spPr bwMode="auto">
        <a:xfrm>
          <a:off x="4305300" y="3220842"/>
          <a:ext cx="6985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82979</xdr:rowOff>
    </xdr:from>
    <xdr:to>
      <xdr:col>22</xdr:col>
      <xdr:colOff>114300</xdr:colOff>
      <xdr:row>18</xdr:row>
      <xdr:rowOff>87117</xdr:rowOff>
    </xdr:to>
    <xdr:cxnSp macro="">
      <xdr:nvCxnSpPr>
        <xdr:cNvPr id="56" name="直線コネクタ 55"/>
        <xdr:cNvCxnSpPr/>
      </xdr:nvCxnSpPr>
      <xdr:spPr bwMode="auto">
        <a:xfrm>
          <a:off x="3606800" y="3216704"/>
          <a:ext cx="698500" cy="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69118</xdr:rowOff>
    </xdr:from>
    <xdr:to>
      <xdr:col>18</xdr:col>
      <xdr:colOff>177800</xdr:colOff>
      <xdr:row>18</xdr:row>
      <xdr:rowOff>82979</xdr:rowOff>
    </xdr:to>
    <xdr:cxnSp macro="">
      <xdr:nvCxnSpPr>
        <xdr:cNvPr id="59" name="直線コネクタ 58"/>
        <xdr:cNvCxnSpPr/>
      </xdr:nvCxnSpPr>
      <xdr:spPr bwMode="auto">
        <a:xfrm>
          <a:off x="2908300" y="3202843"/>
          <a:ext cx="698500" cy="1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17313</xdr:rowOff>
    </xdr:from>
    <xdr:to>
      <xdr:col>29</xdr:col>
      <xdr:colOff>177800</xdr:colOff>
      <xdr:row>18</xdr:row>
      <xdr:rowOff>118913</xdr:rowOff>
    </xdr:to>
    <xdr:sp macro="" textlink="">
      <xdr:nvSpPr>
        <xdr:cNvPr id="69" name="楕円 68"/>
        <xdr:cNvSpPr/>
      </xdr:nvSpPr>
      <xdr:spPr bwMode="auto">
        <a:xfrm>
          <a:off x="5600700" y="315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160840</xdr:rowOff>
    </xdr:from>
    <xdr:ext cx="762000" cy="259045"/>
    <xdr:sp macro="" textlink="">
      <xdr:nvSpPr>
        <xdr:cNvPr id="70" name="人口1人当たり決算額の推移該当値テキスト130"/>
        <xdr:cNvSpPr txBox="1"/>
      </xdr:nvSpPr>
      <xdr:spPr>
        <a:xfrm>
          <a:off x="5740400" y="312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44867</xdr:rowOff>
    </xdr:from>
    <xdr:to>
      <xdr:col>26</xdr:col>
      <xdr:colOff>101600</xdr:colOff>
      <xdr:row>18</xdr:row>
      <xdr:rowOff>146467</xdr:rowOff>
    </xdr:to>
    <xdr:sp macro="" textlink="">
      <xdr:nvSpPr>
        <xdr:cNvPr id="71" name="楕円 70"/>
        <xdr:cNvSpPr/>
      </xdr:nvSpPr>
      <xdr:spPr bwMode="auto">
        <a:xfrm>
          <a:off x="4953000" y="317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131244</xdr:rowOff>
    </xdr:from>
    <xdr:ext cx="736600" cy="259045"/>
    <xdr:sp macro="" textlink="">
      <xdr:nvSpPr>
        <xdr:cNvPr id="72" name="テキスト ボックス 71"/>
        <xdr:cNvSpPr txBox="1"/>
      </xdr:nvSpPr>
      <xdr:spPr>
        <a:xfrm>
          <a:off x="4622800" y="3264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36317</xdr:rowOff>
    </xdr:from>
    <xdr:to>
      <xdr:col>22</xdr:col>
      <xdr:colOff>165100</xdr:colOff>
      <xdr:row>18</xdr:row>
      <xdr:rowOff>137917</xdr:rowOff>
    </xdr:to>
    <xdr:sp macro="" textlink="">
      <xdr:nvSpPr>
        <xdr:cNvPr id="73" name="楕円 72"/>
        <xdr:cNvSpPr/>
      </xdr:nvSpPr>
      <xdr:spPr bwMode="auto">
        <a:xfrm>
          <a:off x="4254500" y="317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122694</xdr:rowOff>
    </xdr:from>
    <xdr:ext cx="762000" cy="259045"/>
    <xdr:sp macro="" textlink="">
      <xdr:nvSpPr>
        <xdr:cNvPr id="74" name="テキスト ボックス 73"/>
        <xdr:cNvSpPr txBox="1"/>
      </xdr:nvSpPr>
      <xdr:spPr>
        <a:xfrm>
          <a:off x="3924300" y="325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32179</xdr:rowOff>
    </xdr:from>
    <xdr:to>
      <xdr:col>19</xdr:col>
      <xdr:colOff>38100</xdr:colOff>
      <xdr:row>18</xdr:row>
      <xdr:rowOff>133779</xdr:rowOff>
    </xdr:to>
    <xdr:sp macro="" textlink="">
      <xdr:nvSpPr>
        <xdr:cNvPr id="75" name="楕円 74"/>
        <xdr:cNvSpPr/>
      </xdr:nvSpPr>
      <xdr:spPr bwMode="auto">
        <a:xfrm>
          <a:off x="3556000" y="316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118556</xdr:rowOff>
    </xdr:from>
    <xdr:ext cx="762000" cy="259045"/>
    <xdr:sp macro="" textlink="">
      <xdr:nvSpPr>
        <xdr:cNvPr id="76" name="テキスト ボックス 75"/>
        <xdr:cNvSpPr txBox="1"/>
      </xdr:nvSpPr>
      <xdr:spPr>
        <a:xfrm>
          <a:off x="3225800" y="325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18318</xdr:rowOff>
    </xdr:from>
    <xdr:to>
      <xdr:col>15</xdr:col>
      <xdr:colOff>101600</xdr:colOff>
      <xdr:row>18</xdr:row>
      <xdr:rowOff>119918</xdr:rowOff>
    </xdr:to>
    <xdr:sp macro="" textlink="">
      <xdr:nvSpPr>
        <xdr:cNvPr id="77" name="楕円 76"/>
        <xdr:cNvSpPr/>
      </xdr:nvSpPr>
      <xdr:spPr bwMode="auto">
        <a:xfrm>
          <a:off x="2857500" y="315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104696</xdr:rowOff>
    </xdr:from>
    <xdr:ext cx="762000" cy="259045"/>
    <xdr:sp macro="" textlink="">
      <xdr:nvSpPr>
        <xdr:cNvPr id="78" name="テキスト ボックス 77"/>
        <xdr:cNvSpPr txBox="1"/>
      </xdr:nvSpPr>
      <xdr:spPr>
        <a:xfrm>
          <a:off x="2527300" y="323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139802</xdr:rowOff>
    </xdr:from>
    <xdr:to>
      <xdr:col>29</xdr:col>
      <xdr:colOff>127000</xdr:colOff>
      <xdr:row>35</xdr:row>
      <xdr:rowOff>232118</xdr:rowOff>
    </xdr:to>
    <xdr:cxnSp macro="">
      <xdr:nvCxnSpPr>
        <xdr:cNvPr id="111" name="直線コネクタ 110"/>
        <xdr:cNvCxnSpPr/>
      </xdr:nvCxnSpPr>
      <xdr:spPr bwMode="auto">
        <a:xfrm>
          <a:off x="5003800" y="6750152"/>
          <a:ext cx="647700" cy="92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53391</xdr:rowOff>
    </xdr:from>
    <xdr:to>
      <xdr:col>26</xdr:col>
      <xdr:colOff>50800</xdr:colOff>
      <xdr:row>35</xdr:row>
      <xdr:rowOff>139802</xdr:rowOff>
    </xdr:to>
    <xdr:cxnSp macro="">
      <xdr:nvCxnSpPr>
        <xdr:cNvPr id="114" name="直線コネクタ 113"/>
        <xdr:cNvCxnSpPr/>
      </xdr:nvCxnSpPr>
      <xdr:spPr bwMode="auto">
        <a:xfrm>
          <a:off x="4305300" y="6663741"/>
          <a:ext cx="698500" cy="8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53391</xdr:rowOff>
    </xdr:from>
    <xdr:to>
      <xdr:col>22</xdr:col>
      <xdr:colOff>114300</xdr:colOff>
      <xdr:row>35</xdr:row>
      <xdr:rowOff>103549</xdr:rowOff>
    </xdr:to>
    <xdr:cxnSp macro="">
      <xdr:nvCxnSpPr>
        <xdr:cNvPr id="117" name="直線コネクタ 116"/>
        <xdr:cNvCxnSpPr/>
      </xdr:nvCxnSpPr>
      <xdr:spPr bwMode="auto">
        <a:xfrm flipV="1">
          <a:off x="3606800" y="6663741"/>
          <a:ext cx="698500" cy="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51105</xdr:rowOff>
    </xdr:from>
    <xdr:to>
      <xdr:col>18</xdr:col>
      <xdr:colOff>177800</xdr:colOff>
      <xdr:row>35</xdr:row>
      <xdr:rowOff>103549</xdr:rowOff>
    </xdr:to>
    <xdr:cxnSp macro="">
      <xdr:nvCxnSpPr>
        <xdr:cNvPr id="120" name="直線コネクタ 119"/>
        <xdr:cNvCxnSpPr/>
      </xdr:nvCxnSpPr>
      <xdr:spPr bwMode="auto">
        <a:xfrm>
          <a:off x="2908300" y="6661455"/>
          <a:ext cx="698500" cy="52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181318</xdr:rowOff>
    </xdr:from>
    <xdr:to>
      <xdr:col>29</xdr:col>
      <xdr:colOff>177800</xdr:colOff>
      <xdr:row>35</xdr:row>
      <xdr:rowOff>282918</xdr:rowOff>
    </xdr:to>
    <xdr:sp macro="" textlink="">
      <xdr:nvSpPr>
        <xdr:cNvPr id="130" name="楕円 129"/>
        <xdr:cNvSpPr/>
      </xdr:nvSpPr>
      <xdr:spPr bwMode="auto">
        <a:xfrm>
          <a:off x="5600700" y="679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153395</xdr:rowOff>
    </xdr:from>
    <xdr:ext cx="762000" cy="259045"/>
    <xdr:sp macro="" textlink="">
      <xdr:nvSpPr>
        <xdr:cNvPr id="131" name="人口1人当たり決算額の推移該当値テキスト445"/>
        <xdr:cNvSpPr txBox="1"/>
      </xdr:nvSpPr>
      <xdr:spPr>
        <a:xfrm>
          <a:off x="5740400" y="67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89002</xdr:rowOff>
    </xdr:from>
    <xdr:to>
      <xdr:col>26</xdr:col>
      <xdr:colOff>101600</xdr:colOff>
      <xdr:row>35</xdr:row>
      <xdr:rowOff>190602</xdr:rowOff>
    </xdr:to>
    <xdr:sp macro="" textlink="">
      <xdr:nvSpPr>
        <xdr:cNvPr id="132" name="楕円 131"/>
        <xdr:cNvSpPr/>
      </xdr:nvSpPr>
      <xdr:spPr bwMode="auto">
        <a:xfrm>
          <a:off x="4953000" y="669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200779</xdr:rowOff>
    </xdr:from>
    <xdr:ext cx="736600" cy="259045"/>
    <xdr:sp macro="" textlink="">
      <xdr:nvSpPr>
        <xdr:cNvPr id="133" name="テキスト ボックス 132"/>
        <xdr:cNvSpPr txBox="1"/>
      </xdr:nvSpPr>
      <xdr:spPr>
        <a:xfrm>
          <a:off x="4622800" y="6468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2591</xdr:rowOff>
    </xdr:from>
    <xdr:to>
      <xdr:col>22</xdr:col>
      <xdr:colOff>165100</xdr:colOff>
      <xdr:row>35</xdr:row>
      <xdr:rowOff>104191</xdr:rowOff>
    </xdr:to>
    <xdr:sp macro="" textlink="">
      <xdr:nvSpPr>
        <xdr:cNvPr id="134" name="楕円 133"/>
        <xdr:cNvSpPr/>
      </xdr:nvSpPr>
      <xdr:spPr bwMode="auto">
        <a:xfrm>
          <a:off x="4254500" y="661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114368</xdr:rowOff>
    </xdr:from>
    <xdr:ext cx="762000" cy="259045"/>
    <xdr:sp macro="" textlink="">
      <xdr:nvSpPr>
        <xdr:cNvPr id="135" name="テキスト ボックス 134"/>
        <xdr:cNvSpPr txBox="1"/>
      </xdr:nvSpPr>
      <xdr:spPr>
        <a:xfrm>
          <a:off x="3924300" y="6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52749</xdr:rowOff>
    </xdr:from>
    <xdr:to>
      <xdr:col>19</xdr:col>
      <xdr:colOff>38100</xdr:colOff>
      <xdr:row>35</xdr:row>
      <xdr:rowOff>154349</xdr:rowOff>
    </xdr:to>
    <xdr:sp macro="" textlink="">
      <xdr:nvSpPr>
        <xdr:cNvPr id="136" name="楕円 135"/>
        <xdr:cNvSpPr/>
      </xdr:nvSpPr>
      <xdr:spPr bwMode="auto">
        <a:xfrm>
          <a:off x="3556000" y="666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164526</xdr:rowOff>
    </xdr:from>
    <xdr:ext cx="762000" cy="259045"/>
    <xdr:sp macro="" textlink="">
      <xdr:nvSpPr>
        <xdr:cNvPr id="137" name="テキスト ボックス 136"/>
        <xdr:cNvSpPr txBox="1"/>
      </xdr:nvSpPr>
      <xdr:spPr>
        <a:xfrm>
          <a:off x="3225800" y="64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38" name="楕円 137"/>
        <xdr:cNvSpPr/>
      </xdr:nvSpPr>
      <xdr:spPr bwMode="auto">
        <a:xfrm>
          <a:off x="2857500" y="6610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112082</xdr:rowOff>
    </xdr:from>
    <xdr:ext cx="762000" cy="259045"/>
    <xdr:sp macro="" textlink="">
      <xdr:nvSpPr>
        <xdr:cNvPr id="139" name="テキスト ボックス 138"/>
        <xdr:cNvSpPr txBox="1"/>
      </xdr:nvSpPr>
      <xdr:spPr>
        <a:xfrm>
          <a:off x="2527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13,594
13,452
36.22
6,091,126
5,557,070
507,943
3,525,051
4,095,877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43779</xdr:rowOff>
    </xdr:from>
    <xdr:to>
      <xdr:col>24</xdr:col>
      <xdr:colOff>63500</xdr:colOff>
      <xdr:row>38</xdr:row>
      <xdr:rowOff>61123</xdr:rowOff>
    </xdr:to>
    <xdr:cxnSp macro="">
      <xdr:nvCxnSpPr>
        <xdr:cNvPr id="61" name="直線コネクタ 60"/>
        <xdr:cNvCxnSpPr/>
      </xdr:nvCxnSpPr>
      <xdr:spPr>
        <a:xfrm>
          <a:off x="3797300" y="6558879"/>
          <a:ext cx="8382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28997</xdr:rowOff>
    </xdr:from>
    <xdr:to>
      <xdr:col>19</xdr:col>
      <xdr:colOff>177800</xdr:colOff>
      <xdr:row>38</xdr:row>
      <xdr:rowOff>43779</xdr:rowOff>
    </xdr:to>
    <xdr:cxnSp macro="">
      <xdr:nvCxnSpPr>
        <xdr:cNvPr id="64" name="直線コネクタ 63"/>
        <xdr:cNvCxnSpPr/>
      </xdr:nvCxnSpPr>
      <xdr:spPr>
        <a:xfrm>
          <a:off x="2908300" y="6544097"/>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8399</xdr:rowOff>
    </xdr:from>
    <xdr:to>
      <xdr:col>15</xdr:col>
      <xdr:colOff>50800</xdr:colOff>
      <xdr:row>38</xdr:row>
      <xdr:rowOff>28997</xdr:rowOff>
    </xdr:to>
    <xdr:cxnSp macro="">
      <xdr:nvCxnSpPr>
        <xdr:cNvPr id="67" name="直線コネクタ 66"/>
        <xdr:cNvCxnSpPr/>
      </xdr:nvCxnSpPr>
      <xdr:spPr>
        <a:xfrm>
          <a:off x="2019300" y="6523499"/>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8399</xdr:rowOff>
    </xdr:from>
    <xdr:to>
      <xdr:col>10</xdr:col>
      <xdr:colOff>114300</xdr:colOff>
      <xdr:row>38</xdr:row>
      <xdr:rowOff>55294</xdr:rowOff>
    </xdr:to>
    <xdr:cxnSp macro="">
      <xdr:nvCxnSpPr>
        <xdr:cNvPr id="70" name="直線コネクタ 69"/>
        <xdr:cNvCxnSpPr/>
      </xdr:nvCxnSpPr>
      <xdr:spPr>
        <a:xfrm flipV="1">
          <a:off x="1130300" y="6523499"/>
          <a:ext cx="889000" cy="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10323</xdr:rowOff>
    </xdr:from>
    <xdr:to>
      <xdr:col>24</xdr:col>
      <xdr:colOff>114300</xdr:colOff>
      <xdr:row>38</xdr:row>
      <xdr:rowOff>111923</xdr:rowOff>
    </xdr:to>
    <xdr:sp macro="" textlink="">
      <xdr:nvSpPr>
        <xdr:cNvPr id="80" name="楕円 79"/>
        <xdr:cNvSpPr/>
      </xdr:nvSpPr>
      <xdr:spPr>
        <a:xfrm>
          <a:off x="4584700" y="65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160200</xdr:rowOff>
    </xdr:from>
    <xdr:ext cx="534377" cy="259045"/>
    <xdr:sp macro="" textlink="">
      <xdr:nvSpPr>
        <xdr:cNvPr id="81" name="人件費該当値テキスト"/>
        <xdr:cNvSpPr txBox="1"/>
      </xdr:nvSpPr>
      <xdr:spPr>
        <a:xfrm>
          <a:off x="4686300" y="650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164429</xdr:rowOff>
    </xdr:from>
    <xdr:to>
      <xdr:col>20</xdr:col>
      <xdr:colOff>38100</xdr:colOff>
      <xdr:row>38</xdr:row>
      <xdr:rowOff>94579</xdr:rowOff>
    </xdr:to>
    <xdr:sp macro="" textlink="">
      <xdr:nvSpPr>
        <xdr:cNvPr id="82" name="楕円 81"/>
        <xdr:cNvSpPr/>
      </xdr:nvSpPr>
      <xdr:spPr>
        <a:xfrm>
          <a:off x="3746500" y="6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85706</xdr:rowOff>
    </xdr:from>
    <xdr:ext cx="534377" cy="259045"/>
    <xdr:sp macro="" textlink="">
      <xdr:nvSpPr>
        <xdr:cNvPr id="83" name="テキスト ボックス 82"/>
        <xdr:cNvSpPr txBox="1"/>
      </xdr:nvSpPr>
      <xdr:spPr>
        <a:xfrm>
          <a:off x="3530111" y="660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149647</xdr:rowOff>
    </xdr:from>
    <xdr:to>
      <xdr:col>15</xdr:col>
      <xdr:colOff>101600</xdr:colOff>
      <xdr:row>38</xdr:row>
      <xdr:rowOff>79797</xdr:rowOff>
    </xdr:to>
    <xdr:sp macro="" textlink="">
      <xdr:nvSpPr>
        <xdr:cNvPr id="84" name="楕円 83"/>
        <xdr:cNvSpPr/>
      </xdr:nvSpPr>
      <xdr:spPr>
        <a:xfrm>
          <a:off x="2857500" y="64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70924</xdr:rowOff>
    </xdr:from>
    <xdr:ext cx="534377" cy="259045"/>
    <xdr:sp macro="" textlink="">
      <xdr:nvSpPr>
        <xdr:cNvPr id="85" name="テキスト ボックス 84"/>
        <xdr:cNvSpPr txBox="1"/>
      </xdr:nvSpPr>
      <xdr:spPr>
        <a:xfrm>
          <a:off x="2641111" y="658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129050</xdr:rowOff>
    </xdr:from>
    <xdr:to>
      <xdr:col>10</xdr:col>
      <xdr:colOff>165100</xdr:colOff>
      <xdr:row>38</xdr:row>
      <xdr:rowOff>59199</xdr:rowOff>
    </xdr:to>
    <xdr:sp macro="" textlink="">
      <xdr:nvSpPr>
        <xdr:cNvPr id="86" name="楕円 85"/>
        <xdr:cNvSpPr/>
      </xdr:nvSpPr>
      <xdr:spPr>
        <a:xfrm>
          <a:off x="1968500" y="6472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50326</xdr:rowOff>
    </xdr:from>
    <xdr:ext cx="534377" cy="259045"/>
    <xdr:sp macro="" textlink="">
      <xdr:nvSpPr>
        <xdr:cNvPr id="87" name="テキスト ボックス 86"/>
        <xdr:cNvSpPr txBox="1"/>
      </xdr:nvSpPr>
      <xdr:spPr>
        <a:xfrm>
          <a:off x="1752111" y="65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4494</xdr:rowOff>
    </xdr:from>
    <xdr:to>
      <xdr:col>6</xdr:col>
      <xdr:colOff>38100</xdr:colOff>
      <xdr:row>38</xdr:row>
      <xdr:rowOff>106094</xdr:rowOff>
    </xdr:to>
    <xdr:sp macro="" textlink="">
      <xdr:nvSpPr>
        <xdr:cNvPr id="88" name="楕円 87"/>
        <xdr:cNvSpPr/>
      </xdr:nvSpPr>
      <xdr:spPr>
        <a:xfrm>
          <a:off x="1079500" y="65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97221</xdr:rowOff>
    </xdr:from>
    <xdr:ext cx="534377" cy="259045"/>
    <xdr:sp macro="" textlink="">
      <xdr:nvSpPr>
        <xdr:cNvPr id="89" name="テキスト ボックス 88"/>
        <xdr:cNvSpPr txBox="1"/>
      </xdr:nvSpPr>
      <xdr:spPr>
        <a:xfrm>
          <a:off x="863111" y="66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136015</xdr:rowOff>
    </xdr:from>
    <xdr:to>
      <xdr:col>24</xdr:col>
      <xdr:colOff>63500</xdr:colOff>
      <xdr:row>56</xdr:row>
      <xdr:rowOff>138068</xdr:rowOff>
    </xdr:to>
    <xdr:cxnSp macro="">
      <xdr:nvCxnSpPr>
        <xdr:cNvPr id="116" name="直線コネクタ 115"/>
        <xdr:cNvCxnSpPr/>
      </xdr:nvCxnSpPr>
      <xdr:spPr>
        <a:xfrm>
          <a:off x="3797300" y="9737215"/>
          <a:ext cx="8382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136015</xdr:rowOff>
    </xdr:from>
    <xdr:to>
      <xdr:col>19</xdr:col>
      <xdr:colOff>177800</xdr:colOff>
      <xdr:row>57</xdr:row>
      <xdr:rowOff>4328</xdr:rowOff>
    </xdr:to>
    <xdr:cxnSp macro="">
      <xdr:nvCxnSpPr>
        <xdr:cNvPr id="119" name="直線コネクタ 118"/>
        <xdr:cNvCxnSpPr/>
      </xdr:nvCxnSpPr>
      <xdr:spPr>
        <a:xfrm flipV="1">
          <a:off x="2908300" y="9737215"/>
          <a:ext cx="889000" cy="3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4328</xdr:rowOff>
    </xdr:from>
    <xdr:to>
      <xdr:col>15</xdr:col>
      <xdr:colOff>50800</xdr:colOff>
      <xdr:row>57</xdr:row>
      <xdr:rowOff>59173</xdr:rowOff>
    </xdr:to>
    <xdr:cxnSp macro="">
      <xdr:nvCxnSpPr>
        <xdr:cNvPr id="122" name="直線コネクタ 121"/>
        <xdr:cNvCxnSpPr/>
      </xdr:nvCxnSpPr>
      <xdr:spPr>
        <a:xfrm flipV="1">
          <a:off x="2019300" y="9776978"/>
          <a:ext cx="8890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59173</xdr:rowOff>
    </xdr:from>
    <xdr:to>
      <xdr:col>10</xdr:col>
      <xdr:colOff>114300</xdr:colOff>
      <xdr:row>57</xdr:row>
      <xdr:rowOff>89129</xdr:rowOff>
    </xdr:to>
    <xdr:cxnSp macro="">
      <xdr:nvCxnSpPr>
        <xdr:cNvPr id="125" name="直線コネクタ 124"/>
        <xdr:cNvCxnSpPr/>
      </xdr:nvCxnSpPr>
      <xdr:spPr>
        <a:xfrm flipV="1">
          <a:off x="1130300" y="9831823"/>
          <a:ext cx="889000" cy="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87268</xdr:rowOff>
    </xdr:from>
    <xdr:to>
      <xdr:col>24</xdr:col>
      <xdr:colOff>114300</xdr:colOff>
      <xdr:row>57</xdr:row>
      <xdr:rowOff>17418</xdr:rowOff>
    </xdr:to>
    <xdr:sp macro="" textlink="">
      <xdr:nvSpPr>
        <xdr:cNvPr id="135" name="楕円 134"/>
        <xdr:cNvSpPr/>
      </xdr:nvSpPr>
      <xdr:spPr>
        <a:xfrm>
          <a:off x="4584700" y="96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65695</xdr:rowOff>
    </xdr:from>
    <xdr:ext cx="534377" cy="259045"/>
    <xdr:sp macro="" textlink="">
      <xdr:nvSpPr>
        <xdr:cNvPr id="136" name="物件費該当値テキスト"/>
        <xdr:cNvSpPr txBox="1"/>
      </xdr:nvSpPr>
      <xdr:spPr>
        <a:xfrm>
          <a:off x="4686300" y="96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85215</xdr:rowOff>
    </xdr:from>
    <xdr:to>
      <xdr:col>20</xdr:col>
      <xdr:colOff>38100</xdr:colOff>
      <xdr:row>57</xdr:row>
      <xdr:rowOff>15365</xdr:rowOff>
    </xdr:to>
    <xdr:sp macro="" textlink="">
      <xdr:nvSpPr>
        <xdr:cNvPr id="137" name="楕円 136"/>
        <xdr:cNvSpPr/>
      </xdr:nvSpPr>
      <xdr:spPr>
        <a:xfrm>
          <a:off x="3746500" y="9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6492</xdr:rowOff>
    </xdr:from>
    <xdr:ext cx="534377" cy="259045"/>
    <xdr:sp macro="" textlink="">
      <xdr:nvSpPr>
        <xdr:cNvPr id="138" name="テキスト ボックス 137"/>
        <xdr:cNvSpPr txBox="1"/>
      </xdr:nvSpPr>
      <xdr:spPr>
        <a:xfrm>
          <a:off x="3530111" y="97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124978</xdr:rowOff>
    </xdr:from>
    <xdr:to>
      <xdr:col>15</xdr:col>
      <xdr:colOff>101600</xdr:colOff>
      <xdr:row>57</xdr:row>
      <xdr:rowOff>55128</xdr:rowOff>
    </xdr:to>
    <xdr:sp macro="" textlink="">
      <xdr:nvSpPr>
        <xdr:cNvPr id="139" name="楕円 138"/>
        <xdr:cNvSpPr/>
      </xdr:nvSpPr>
      <xdr:spPr>
        <a:xfrm>
          <a:off x="2857500" y="97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46255</xdr:rowOff>
    </xdr:from>
    <xdr:ext cx="534377" cy="259045"/>
    <xdr:sp macro="" textlink="">
      <xdr:nvSpPr>
        <xdr:cNvPr id="140" name="テキスト ボックス 139"/>
        <xdr:cNvSpPr txBox="1"/>
      </xdr:nvSpPr>
      <xdr:spPr>
        <a:xfrm>
          <a:off x="2641111" y="981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8373</xdr:rowOff>
    </xdr:from>
    <xdr:to>
      <xdr:col>10</xdr:col>
      <xdr:colOff>165100</xdr:colOff>
      <xdr:row>57</xdr:row>
      <xdr:rowOff>109973</xdr:rowOff>
    </xdr:to>
    <xdr:sp macro="" textlink="">
      <xdr:nvSpPr>
        <xdr:cNvPr id="141" name="楕円 140"/>
        <xdr:cNvSpPr/>
      </xdr:nvSpPr>
      <xdr:spPr>
        <a:xfrm>
          <a:off x="1968500" y="978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101100</xdr:rowOff>
    </xdr:from>
    <xdr:ext cx="534377" cy="259045"/>
    <xdr:sp macro="" textlink="">
      <xdr:nvSpPr>
        <xdr:cNvPr id="142" name="テキスト ボックス 141"/>
        <xdr:cNvSpPr txBox="1"/>
      </xdr:nvSpPr>
      <xdr:spPr>
        <a:xfrm>
          <a:off x="1752111" y="98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38329</xdr:rowOff>
    </xdr:from>
    <xdr:to>
      <xdr:col>6</xdr:col>
      <xdr:colOff>38100</xdr:colOff>
      <xdr:row>57</xdr:row>
      <xdr:rowOff>139929</xdr:rowOff>
    </xdr:to>
    <xdr:sp macro="" textlink="">
      <xdr:nvSpPr>
        <xdr:cNvPr id="143" name="楕円 142"/>
        <xdr:cNvSpPr/>
      </xdr:nvSpPr>
      <xdr:spPr>
        <a:xfrm>
          <a:off x="1079500" y="98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131056</xdr:rowOff>
    </xdr:from>
    <xdr:ext cx="534377" cy="259045"/>
    <xdr:sp macro="" textlink="">
      <xdr:nvSpPr>
        <xdr:cNvPr id="144" name="テキスト ボックス 143"/>
        <xdr:cNvSpPr txBox="1"/>
      </xdr:nvSpPr>
      <xdr:spPr>
        <a:xfrm>
          <a:off x="863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58455</xdr:rowOff>
    </xdr:from>
    <xdr:to>
      <xdr:col>24</xdr:col>
      <xdr:colOff>63500</xdr:colOff>
      <xdr:row>78</xdr:row>
      <xdr:rowOff>72217</xdr:rowOff>
    </xdr:to>
    <xdr:cxnSp macro="">
      <xdr:nvCxnSpPr>
        <xdr:cNvPr id="171" name="直線コネクタ 170"/>
        <xdr:cNvCxnSpPr/>
      </xdr:nvCxnSpPr>
      <xdr:spPr>
        <a:xfrm>
          <a:off x="3797300" y="13431555"/>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58455</xdr:rowOff>
    </xdr:from>
    <xdr:to>
      <xdr:col>19</xdr:col>
      <xdr:colOff>177800</xdr:colOff>
      <xdr:row>78</xdr:row>
      <xdr:rowOff>74366</xdr:rowOff>
    </xdr:to>
    <xdr:cxnSp macro="">
      <xdr:nvCxnSpPr>
        <xdr:cNvPr id="174" name="直線コネクタ 173"/>
        <xdr:cNvCxnSpPr/>
      </xdr:nvCxnSpPr>
      <xdr:spPr>
        <a:xfrm flipV="1">
          <a:off x="2908300" y="1343155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74366</xdr:rowOff>
    </xdr:from>
    <xdr:to>
      <xdr:col>15</xdr:col>
      <xdr:colOff>50800</xdr:colOff>
      <xdr:row>78</xdr:row>
      <xdr:rowOff>97180</xdr:rowOff>
    </xdr:to>
    <xdr:cxnSp macro="">
      <xdr:nvCxnSpPr>
        <xdr:cNvPr id="177" name="直線コネクタ 176"/>
        <xdr:cNvCxnSpPr/>
      </xdr:nvCxnSpPr>
      <xdr:spPr>
        <a:xfrm flipV="1">
          <a:off x="2019300" y="13447466"/>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91923</xdr:rowOff>
    </xdr:from>
    <xdr:to>
      <xdr:col>10</xdr:col>
      <xdr:colOff>114300</xdr:colOff>
      <xdr:row>78</xdr:row>
      <xdr:rowOff>97180</xdr:rowOff>
    </xdr:to>
    <xdr:cxnSp macro="">
      <xdr:nvCxnSpPr>
        <xdr:cNvPr id="180" name="直線コネクタ 179"/>
        <xdr:cNvCxnSpPr/>
      </xdr:nvCxnSpPr>
      <xdr:spPr>
        <a:xfrm>
          <a:off x="1130300" y="1346502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21417</xdr:rowOff>
    </xdr:from>
    <xdr:to>
      <xdr:col>24</xdr:col>
      <xdr:colOff>114300</xdr:colOff>
      <xdr:row>78</xdr:row>
      <xdr:rowOff>123017</xdr:rowOff>
    </xdr:to>
    <xdr:sp macro="" textlink="">
      <xdr:nvSpPr>
        <xdr:cNvPr id="190" name="楕円 189"/>
        <xdr:cNvSpPr/>
      </xdr:nvSpPr>
      <xdr:spPr>
        <a:xfrm>
          <a:off x="4584700" y="1339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107794</xdr:rowOff>
    </xdr:from>
    <xdr:ext cx="469744" cy="259045"/>
    <xdr:sp macro="" textlink="">
      <xdr:nvSpPr>
        <xdr:cNvPr id="191" name="維持補修費該当値テキスト"/>
        <xdr:cNvSpPr txBox="1"/>
      </xdr:nvSpPr>
      <xdr:spPr>
        <a:xfrm>
          <a:off x="4686300" y="1330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7655</xdr:rowOff>
    </xdr:from>
    <xdr:to>
      <xdr:col>20</xdr:col>
      <xdr:colOff>38100</xdr:colOff>
      <xdr:row>78</xdr:row>
      <xdr:rowOff>109255</xdr:rowOff>
    </xdr:to>
    <xdr:sp macro="" textlink="">
      <xdr:nvSpPr>
        <xdr:cNvPr id="192" name="楕円 191"/>
        <xdr:cNvSpPr/>
      </xdr:nvSpPr>
      <xdr:spPr>
        <a:xfrm>
          <a:off x="3746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100382</xdr:rowOff>
    </xdr:from>
    <xdr:ext cx="469744" cy="259045"/>
    <xdr:sp macro="" textlink="">
      <xdr:nvSpPr>
        <xdr:cNvPr id="193" name="テキスト ボックス 192"/>
        <xdr:cNvSpPr txBox="1"/>
      </xdr:nvSpPr>
      <xdr:spPr>
        <a:xfrm>
          <a:off x="3562428" y="13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23566</xdr:rowOff>
    </xdr:from>
    <xdr:to>
      <xdr:col>15</xdr:col>
      <xdr:colOff>101600</xdr:colOff>
      <xdr:row>78</xdr:row>
      <xdr:rowOff>125166</xdr:rowOff>
    </xdr:to>
    <xdr:sp macro="" textlink="">
      <xdr:nvSpPr>
        <xdr:cNvPr id="194" name="楕円 193"/>
        <xdr:cNvSpPr/>
      </xdr:nvSpPr>
      <xdr:spPr>
        <a:xfrm>
          <a:off x="2857500" y="133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116293</xdr:rowOff>
    </xdr:from>
    <xdr:ext cx="469744" cy="259045"/>
    <xdr:sp macro="" textlink="">
      <xdr:nvSpPr>
        <xdr:cNvPr id="195" name="テキスト ボックス 194"/>
        <xdr:cNvSpPr txBox="1"/>
      </xdr:nvSpPr>
      <xdr:spPr>
        <a:xfrm>
          <a:off x="2673428" y="134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46380</xdr:rowOff>
    </xdr:from>
    <xdr:to>
      <xdr:col>10</xdr:col>
      <xdr:colOff>165100</xdr:colOff>
      <xdr:row>78</xdr:row>
      <xdr:rowOff>147980</xdr:rowOff>
    </xdr:to>
    <xdr:sp macro="" textlink="">
      <xdr:nvSpPr>
        <xdr:cNvPr id="196" name="楕円 195"/>
        <xdr:cNvSpPr/>
      </xdr:nvSpPr>
      <xdr:spPr>
        <a:xfrm>
          <a:off x="1968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139107</xdr:rowOff>
    </xdr:from>
    <xdr:ext cx="378565" cy="259045"/>
    <xdr:sp macro="" textlink="">
      <xdr:nvSpPr>
        <xdr:cNvPr id="197" name="テキスト ボックス 196"/>
        <xdr:cNvSpPr txBox="1"/>
      </xdr:nvSpPr>
      <xdr:spPr>
        <a:xfrm>
          <a:off x="1830017" y="13512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41123</xdr:rowOff>
    </xdr:from>
    <xdr:to>
      <xdr:col>6</xdr:col>
      <xdr:colOff>38100</xdr:colOff>
      <xdr:row>78</xdr:row>
      <xdr:rowOff>142723</xdr:rowOff>
    </xdr:to>
    <xdr:sp macro="" textlink="">
      <xdr:nvSpPr>
        <xdr:cNvPr id="198" name="楕円 197"/>
        <xdr:cNvSpPr/>
      </xdr:nvSpPr>
      <xdr:spPr>
        <a:xfrm>
          <a:off x="1079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133850</xdr:rowOff>
    </xdr:from>
    <xdr:ext cx="469744" cy="259045"/>
    <xdr:sp macro="" textlink="">
      <xdr:nvSpPr>
        <xdr:cNvPr id="199" name="テキスト ボックス 198"/>
        <xdr:cNvSpPr txBox="1"/>
      </xdr:nvSpPr>
      <xdr:spPr>
        <a:xfrm>
          <a:off x="895428"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72549</xdr:rowOff>
    </xdr:from>
    <xdr:to>
      <xdr:col>24</xdr:col>
      <xdr:colOff>63500</xdr:colOff>
      <xdr:row>96</xdr:row>
      <xdr:rowOff>107211</xdr:rowOff>
    </xdr:to>
    <xdr:cxnSp macro="">
      <xdr:nvCxnSpPr>
        <xdr:cNvPr id="233" name="直線コネクタ 232"/>
        <xdr:cNvCxnSpPr/>
      </xdr:nvCxnSpPr>
      <xdr:spPr>
        <a:xfrm flipV="1">
          <a:off x="3797300" y="16531749"/>
          <a:ext cx="838200" cy="3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107211</xdr:rowOff>
    </xdr:from>
    <xdr:to>
      <xdr:col>19</xdr:col>
      <xdr:colOff>177800</xdr:colOff>
      <xdr:row>97</xdr:row>
      <xdr:rowOff>6327</xdr:rowOff>
    </xdr:to>
    <xdr:cxnSp macro="">
      <xdr:nvCxnSpPr>
        <xdr:cNvPr id="236" name="直線コネクタ 235"/>
        <xdr:cNvCxnSpPr/>
      </xdr:nvCxnSpPr>
      <xdr:spPr>
        <a:xfrm flipV="1">
          <a:off x="2908300" y="16566411"/>
          <a:ext cx="889000" cy="7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134600</xdr:rowOff>
    </xdr:from>
    <xdr:to>
      <xdr:col>15</xdr:col>
      <xdr:colOff>50800</xdr:colOff>
      <xdr:row>97</xdr:row>
      <xdr:rowOff>6327</xdr:rowOff>
    </xdr:to>
    <xdr:cxnSp macro="">
      <xdr:nvCxnSpPr>
        <xdr:cNvPr id="239" name="直線コネクタ 238"/>
        <xdr:cNvCxnSpPr/>
      </xdr:nvCxnSpPr>
      <xdr:spPr>
        <a:xfrm>
          <a:off x="2019300" y="16593800"/>
          <a:ext cx="8890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134600</xdr:rowOff>
    </xdr:from>
    <xdr:to>
      <xdr:col>10</xdr:col>
      <xdr:colOff>114300</xdr:colOff>
      <xdr:row>97</xdr:row>
      <xdr:rowOff>34815</xdr:rowOff>
    </xdr:to>
    <xdr:cxnSp macro="">
      <xdr:nvCxnSpPr>
        <xdr:cNvPr id="242" name="直線コネクタ 241"/>
        <xdr:cNvCxnSpPr/>
      </xdr:nvCxnSpPr>
      <xdr:spPr>
        <a:xfrm flipV="1">
          <a:off x="1130300" y="16593800"/>
          <a:ext cx="889000" cy="7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21749</xdr:rowOff>
    </xdr:from>
    <xdr:to>
      <xdr:col>24</xdr:col>
      <xdr:colOff>114300</xdr:colOff>
      <xdr:row>96</xdr:row>
      <xdr:rowOff>123349</xdr:rowOff>
    </xdr:to>
    <xdr:sp macro="" textlink="">
      <xdr:nvSpPr>
        <xdr:cNvPr id="252" name="楕円 251"/>
        <xdr:cNvSpPr/>
      </xdr:nvSpPr>
      <xdr:spPr>
        <a:xfrm>
          <a:off x="4584700" y="164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176</xdr:rowOff>
    </xdr:from>
    <xdr:ext cx="534377" cy="259045"/>
    <xdr:sp macro="" textlink="">
      <xdr:nvSpPr>
        <xdr:cNvPr id="253" name="扶助費該当値テキスト"/>
        <xdr:cNvSpPr txBox="1"/>
      </xdr:nvSpPr>
      <xdr:spPr>
        <a:xfrm>
          <a:off x="4686300"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56411</xdr:rowOff>
    </xdr:from>
    <xdr:to>
      <xdr:col>20</xdr:col>
      <xdr:colOff>38100</xdr:colOff>
      <xdr:row>96</xdr:row>
      <xdr:rowOff>158011</xdr:rowOff>
    </xdr:to>
    <xdr:sp macro="" textlink="">
      <xdr:nvSpPr>
        <xdr:cNvPr id="254" name="楕円 253"/>
        <xdr:cNvSpPr/>
      </xdr:nvSpPr>
      <xdr:spPr>
        <a:xfrm>
          <a:off x="3746500" y="165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149138</xdr:rowOff>
    </xdr:from>
    <xdr:ext cx="534377" cy="259045"/>
    <xdr:sp macro="" textlink="">
      <xdr:nvSpPr>
        <xdr:cNvPr id="255" name="テキスト ボックス 254"/>
        <xdr:cNvSpPr txBox="1"/>
      </xdr:nvSpPr>
      <xdr:spPr>
        <a:xfrm>
          <a:off x="3530111" y="166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126977</xdr:rowOff>
    </xdr:from>
    <xdr:to>
      <xdr:col>15</xdr:col>
      <xdr:colOff>101600</xdr:colOff>
      <xdr:row>97</xdr:row>
      <xdr:rowOff>57127</xdr:rowOff>
    </xdr:to>
    <xdr:sp macro="" textlink="">
      <xdr:nvSpPr>
        <xdr:cNvPr id="256" name="楕円 255"/>
        <xdr:cNvSpPr/>
      </xdr:nvSpPr>
      <xdr:spPr>
        <a:xfrm>
          <a:off x="2857500" y="165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48254</xdr:rowOff>
    </xdr:from>
    <xdr:ext cx="534377" cy="259045"/>
    <xdr:sp macro="" textlink="">
      <xdr:nvSpPr>
        <xdr:cNvPr id="257" name="テキスト ボックス 256"/>
        <xdr:cNvSpPr txBox="1"/>
      </xdr:nvSpPr>
      <xdr:spPr>
        <a:xfrm>
          <a:off x="2641111" y="166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83800</xdr:rowOff>
    </xdr:from>
    <xdr:to>
      <xdr:col>10</xdr:col>
      <xdr:colOff>165100</xdr:colOff>
      <xdr:row>97</xdr:row>
      <xdr:rowOff>13950</xdr:rowOff>
    </xdr:to>
    <xdr:sp macro="" textlink="">
      <xdr:nvSpPr>
        <xdr:cNvPr id="258" name="楕円 257"/>
        <xdr:cNvSpPr/>
      </xdr:nvSpPr>
      <xdr:spPr>
        <a:xfrm>
          <a:off x="1968500" y="165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5077</xdr:rowOff>
    </xdr:from>
    <xdr:ext cx="534377" cy="259045"/>
    <xdr:sp macro="" textlink="">
      <xdr:nvSpPr>
        <xdr:cNvPr id="259" name="テキスト ボックス 258"/>
        <xdr:cNvSpPr txBox="1"/>
      </xdr:nvSpPr>
      <xdr:spPr>
        <a:xfrm>
          <a:off x="1752111" y="1663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155465</xdr:rowOff>
    </xdr:from>
    <xdr:to>
      <xdr:col>6</xdr:col>
      <xdr:colOff>38100</xdr:colOff>
      <xdr:row>97</xdr:row>
      <xdr:rowOff>85615</xdr:rowOff>
    </xdr:to>
    <xdr:sp macro="" textlink="">
      <xdr:nvSpPr>
        <xdr:cNvPr id="260" name="楕円 259"/>
        <xdr:cNvSpPr/>
      </xdr:nvSpPr>
      <xdr:spPr>
        <a:xfrm>
          <a:off x="1079500" y="166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76742</xdr:rowOff>
    </xdr:from>
    <xdr:ext cx="534377" cy="259045"/>
    <xdr:sp macro="" textlink="">
      <xdr:nvSpPr>
        <xdr:cNvPr id="261" name="テキスト ボックス 260"/>
        <xdr:cNvSpPr txBox="1"/>
      </xdr:nvSpPr>
      <xdr:spPr>
        <a:xfrm>
          <a:off x="863111" y="1670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97898</xdr:rowOff>
    </xdr:from>
    <xdr:to>
      <xdr:col>55</xdr:col>
      <xdr:colOff>0</xdr:colOff>
      <xdr:row>37</xdr:row>
      <xdr:rowOff>102594</xdr:rowOff>
    </xdr:to>
    <xdr:cxnSp macro="">
      <xdr:nvCxnSpPr>
        <xdr:cNvPr id="288" name="直線コネクタ 287"/>
        <xdr:cNvCxnSpPr/>
      </xdr:nvCxnSpPr>
      <xdr:spPr>
        <a:xfrm>
          <a:off x="9639300" y="6441548"/>
          <a:ext cx="8382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94455</xdr:rowOff>
    </xdr:from>
    <xdr:to>
      <xdr:col>50</xdr:col>
      <xdr:colOff>114300</xdr:colOff>
      <xdr:row>37</xdr:row>
      <xdr:rowOff>97898</xdr:rowOff>
    </xdr:to>
    <xdr:cxnSp macro="">
      <xdr:nvCxnSpPr>
        <xdr:cNvPr id="291" name="直線コネクタ 290"/>
        <xdr:cNvCxnSpPr/>
      </xdr:nvCxnSpPr>
      <xdr:spPr>
        <a:xfrm>
          <a:off x="8750300" y="6438105"/>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91987</xdr:rowOff>
    </xdr:from>
    <xdr:to>
      <xdr:col>45</xdr:col>
      <xdr:colOff>177800</xdr:colOff>
      <xdr:row>37</xdr:row>
      <xdr:rowOff>94455</xdr:rowOff>
    </xdr:to>
    <xdr:cxnSp macro="">
      <xdr:nvCxnSpPr>
        <xdr:cNvPr id="294" name="直線コネクタ 293"/>
        <xdr:cNvCxnSpPr/>
      </xdr:nvCxnSpPr>
      <xdr:spPr>
        <a:xfrm>
          <a:off x="7861300" y="6435637"/>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70731</xdr:rowOff>
    </xdr:from>
    <xdr:to>
      <xdr:col>41</xdr:col>
      <xdr:colOff>50800</xdr:colOff>
      <xdr:row>37</xdr:row>
      <xdr:rowOff>91987</xdr:rowOff>
    </xdr:to>
    <xdr:cxnSp macro="">
      <xdr:nvCxnSpPr>
        <xdr:cNvPr id="297" name="直線コネクタ 296"/>
        <xdr:cNvCxnSpPr/>
      </xdr:nvCxnSpPr>
      <xdr:spPr>
        <a:xfrm>
          <a:off x="6972300" y="6414381"/>
          <a:ext cx="8890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51794</xdr:rowOff>
    </xdr:from>
    <xdr:to>
      <xdr:col>55</xdr:col>
      <xdr:colOff>50800</xdr:colOff>
      <xdr:row>37</xdr:row>
      <xdr:rowOff>153394</xdr:rowOff>
    </xdr:to>
    <xdr:sp macro="" textlink="">
      <xdr:nvSpPr>
        <xdr:cNvPr id="307" name="楕円 306"/>
        <xdr:cNvSpPr/>
      </xdr:nvSpPr>
      <xdr:spPr>
        <a:xfrm>
          <a:off x="10426700" y="63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138171</xdr:rowOff>
    </xdr:from>
    <xdr:ext cx="534377" cy="259045"/>
    <xdr:sp macro="" textlink="">
      <xdr:nvSpPr>
        <xdr:cNvPr id="308" name="補助費等該当値テキスト"/>
        <xdr:cNvSpPr txBox="1"/>
      </xdr:nvSpPr>
      <xdr:spPr>
        <a:xfrm>
          <a:off x="10528300" y="631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47098</xdr:rowOff>
    </xdr:from>
    <xdr:to>
      <xdr:col>50</xdr:col>
      <xdr:colOff>165100</xdr:colOff>
      <xdr:row>37</xdr:row>
      <xdr:rowOff>148698</xdr:rowOff>
    </xdr:to>
    <xdr:sp macro="" textlink="">
      <xdr:nvSpPr>
        <xdr:cNvPr id="309" name="楕円 308"/>
        <xdr:cNvSpPr/>
      </xdr:nvSpPr>
      <xdr:spPr>
        <a:xfrm>
          <a:off x="9588500" y="63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139825</xdr:rowOff>
    </xdr:from>
    <xdr:ext cx="534377" cy="259045"/>
    <xdr:sp macro="" textlink="">
      <xdr:nvSpPr>
        <xdr:cNvPr id="310" name="テキスト ボックス 309"/>
        <xdr:cNvSpPr txBox="1"/>
      </xdr:nvSpPr>
      <xdr:spPr>
        <a:xfrm>
          <a:off x="9372111" y="64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43655</xdr:rowOff>
    </xdr:from>
    <xdr:to>
      <xdr:col>46</xdr:col>
      <xdr:colOff>38100</xdr:colOff>
      <xdr:row>37</xdr:row>
      <xdr:rowOff>145255</xdr:rowOff>
    </xdr:to>
    <xdr:sp macro="" textlink="">
      <xdr:nvSpPr>
        <xdr:cNvPr id="311" name="楕円 310"/>
        <xdr:cNvSpPr/>
      </xdr:nvSpPr>
      <xdr:spPr>
        <a:xfrm>
          <a:off x="8699500" y="63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136382</xdr:rowOff>
    </xdr:from>
    <xdr:ext cx="534377" cy="259045"/>
    <xdr:sp macro="" textlink="">
      <xdr:nvSpPr>
        <xdr:cNvPr id="312" name="テキスト ボックス 311"/>
        <xdr:cNvSpPr txBox="1"/>
      </xdr:nvSpPr>
      <xdr:spPr>
        <a:xfrm>
          <a:off x="8483111" y="64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41187</xdr:rowOff>
    </xdr:from>
    <xdr:to>
      <xdr:col>41</xdr:col>
      <xdr:colOff>101600</xdr:colOff>
      <xdr:row>37</xdr:row>
      <xdr:rowOff>142787</xdr:rowOff>
    </xdr:to>
    <xdr:sp macro="" textlink="">
      <xdr:nvSpPr>
        <xdr:cNvPr id="313" name="楕円 312"/>
        <xdr:cNvSpPr/>
      </xdr:nvSpPr>
      <xdr:spPr>
        <a:xfrm>
          <a:off x="7810500" y="638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133914</xdr:rowOff>
    </xdr:from>
    <xdr:ext cx="534377" cy="259045"/>
    <xdr:sp macro="" textlink="">
      <xdr:nvSpPr>
        <xdr:cNvPr id="314" name="テキスト ボックス 313"/>
        <xdr:cNvSpPr txBox="1"/>
      </xdr:nvSpPr>
      <xdr:spPr>
        <a:xfrm>
          <a:off x="7594111" y="64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19931</xdr:rowOff>
    </xdr:from>
    <xdr:to>
      <xdr:col>36</xdr:col>
      <xdr:colOff>165100</xdr:colOff>
      <xdr:row>37</xdr:row>
      <xdr:rowOff>121531</xdr:rowOff>
    </xdr:to>
    <xdr:sp macro="" textlink="">
      <xdr:nvSpPr>
        <xdr:cNvPr id="315" name="楕円 314"/>
        <xdr:cNvSpPr/>
      </xdr:nvSpPr>
      <xdr:spPr>
        <a:xfrm>
          <a:off x="6921500" y="63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112658</xdr:rowOff>
    </xdr:from>
    <xdr:ext cx="534377" cy="259045"/>
    <xdr:sp macro="" textlink="">
      <xdr:nvSpPr>
        <xdr:cNvPr id="316" name="テキスト ボックス 315"/>
        <xdr:cNvSpPr txBox="1"/>
      </xdr:nvSpPr>
      <xdr:spPr>
        <a:xfrm>
          <a:off x="6705111" y="64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64155</xdr:rowOff>
    </xdr:from>
    <xdr:to>
      <xdr:col>55</xdr:col>
      <xdr:colOff>0</xdr:colOff>
      <xdr:row>58</xdr:row>
      <xdr:rowOff>121245</xdr:rowOff>
    </xdr:to>
    <xdr:cxnSp macro="">
      <xdr:nvCxnSpPr>
        <xdr:cNvPr id="345" name="直線コネクタ 344"/>
        <xdr:cNvCxnSpPr/>
      </xdr:nvCxnSpPr>
      <xdr:spPr>
        <a:xfrm flipV="1">
          <a:off x="9639300" y="10008255"/>
          <a:ext cx="838200" cy="5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56627</xdr:rowOff>
    </xdr:from>
    <xdr:to>
      <xdr:col>50</xdr:col>
      <xdr:colOff>114300</xdr:colOff>
      <xdr:row>58</xdr:row>
      <xdr:rowOff>121245</xdr:rowOff>
    </xdr:to>
    <xdr:cxnSp macro="">
      <xdr:nvCxnSpPr>
        <xdr:cNvPr id="348" name="直線コネクタ 347"/>
        <xdr:cNvCxnSpPr/>
      </xdr:nvCxnSpPr>
      <xdr:spPr>
        <a:xfrm>
          <a:off x="8750300" y="10000727"/>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107593</xdr:rowOff>
    </xdr:from>
    <xdr:to>
      <xdr:col>45</xdr:col>
      <xdr:colOff>177800</xdr:colOff>
      <xdr:row>58</xdr:row>
      <xdr:rowOff>56627</xdr:rowOff>
    </xdr:to>
    <xdr:cxnSp macro="">
      <xdr:nvCxnSpPr>
        <xdr:cNvPr id="351" name="直線コネクタ 350"/>
        <xdr:cNvCxnSpPr/>
      </xdr:nvCxnSpPr>
      <xdr:spPr>
        <a:xfrm>
          <a:off x="7861300" y="9880243"/>
          <a:ext cx="889000" cy="1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107593</xdr:rowOff>
    </xdr:from>
    <xdr:to>
      <xdr:col>41</xdr:col>
      <xdr:colOff>50800</xdr:colOff>
      <xdr:row>58</xdr:row>
      <xdr:rowOff>38518</xdr:rowOff>
    </xdr:to>
    <xdr:cxnSp macro="">
      <xdr:nvCxnSpPr>
        <xdr:cNvPr id="354" name="直線コネクタ 353"/>
        <xdr:cNvCxnSpPr/>
      </xdr:nvCxnSpPr>
      <xdr:spPr>
        <a:xfrm flipV="1">
          <a:off x="6972300" y="9880243"/>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13355</xdr:rowOff>
    </xdr:from>
    <xdr:to>
      <xdr:col>55</xdr:col>
      <xdr:colOff>50800</xdr:colOff>
      <xdr:row>58</xdr:row>
      <xdr:rowOff>114955</xdr:rowOff>
    </xdr:to>
    <xdr:sp macro="" textlink="">
      <xdr:nvSpPr>
        <xdr:cNvPr id="364" name="楕円 363"/>
        <xdr:cNvSpPr/>
      </xdr:nvSpPr>
      <xdr:spPr>
        <a:xfrm>
          <a:off x="10426700" y="99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99732</xdr:rowOff>
    </xdr:from>
    <xdr:ext cx="534377" cy="259045"/>
    <xdr:sp macro="" textlink="">
      <xdr:nvSpPr>
        <xdr:cNvPr id="365" name="普通建設事業費該当値テキスト"/>
        <xdr:cNvSpPr txBox="1"/>
      </xdr:nvSpPr>
      <xdr:spPr>
        <a:xfrm>
          <a:off x="10528300" y="987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70445</xdr:rowOff>
    </xdr:from>
    <xdr:to>
      <xdr:col>50</xdr:col>
      <xdr:colOff>165100</xdr:colOff>
      <xdr:row>59</xdr:row>
      <xdr:rowOff>595</xdr:rowOff>
    </xdr:to>
    <xdr:sp macro="" textlink="">
      <xdr:nvSpPr>
        <xdr:cNvPr id="366" name="楕円 365"/>
        <xdr:cNvSpPr/>
      </xdr:nvSpPr>
      <xdr:spPr>
        <a:xfrm>
          <a:off x="9588500" y="100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163172</xdr:rowOff>
    </xdr:from>
    <xdr:ext cx="534377" cy="259045"/>
    <xdr:sp macro="" textlink="">
      <xdr:nvSpPr>
        <xdr:cNvPr id="367" name="テキスト ボックス 366"/>
        <xdr:cNvSpPr txBox="1"/>
      </xdr:nvSpPr>
      <xdr:spPr>
        <a:xfrm>
          <a:off x="9372111" y="101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5827</xdr:rowOff>
    </xdr:from>
    <xdr:to>
      <xdr:col>46</xdr:col>
      <xdr:colOff>38100</xdr:colOff>
      <xdr:row>58</xdr:row>
      <xdr:rowOff>107427</xdr:rowOff>
    </xdr:to>
    <xdr:sp macro="" textlink="">
      <xdr:nvSpPr>
        <xdr:cNvPr id="368" name="楕円 367"/>
        <xdr:cNvSpPr/>
      </xdr:nvSpPr>
      <xdr:spPr>
        <a:xfrm>
          <a:off x="8699500" y="99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98554</xdr:rowOff>
    </xdr:from>
    <xdr:ext cx="534377" cy="259045"/>
    <xdr:sp macro="" textlink="">
      <xdr:nvSpPr>
        <xdr:cNvPr id="369" name="テキスト ボックス 368"/>
        <xdr:cNvSpPr txBox="1"/>
      </xdr:nvSpPr>
      <xdr:spPr>
        <a:xfrm>
          <a:off x="8483111" y="1004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56793</xdr:rowOff>
    </xdr:from>
    <xdr:to>
      <xdr:col>41</xdr:col>
      <xdr:colOff>101600</xdr:colOff>
      <xdr:row>57</xdr:row>
      <xdr:rowOff>158393</xdr:rowOff>
    </xdr:to>
    <xdr:sp macro="" textlink="">
      <xdr:nvSpPr>
        <xdr:cNvPr id="370" name="楕円 369"/>
        <xdr:cNvSpPr/>
      </xdr:nvSpPr>
      <xdr:spPr>
        <a:xfrm>
          <a:off x="7810500" y="98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149520</xdr:rowOff>
    </xdr:from>
    <xdr:ext cx="534377" cy="259045"/>
    <xdr:sp macro="" textlink="">
      <xdr:nvSpPr>
        <xdr:cNvPr id="371" name="テキスト ボックス 370"/>
        <xdr:cNvSpPr txBox="1"/>
      </xdr:nvSpPr>
      <xdr:spPr>
        <a:xfrm>
          <a:off x="7594111" y="992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159168</xdr:rowOff>
    </xdr:from>
    <xdr:to>
      <xdr:col>36</xdr:col>
      <xdr:colOff>165100</xdr:colOff>
      <xdr:row>58</xdr:row>
      <xdr:rowOff>89318</xdr:rowOff>
    </xdr:to>
    <xdr:sp macro="" textlink="">
      <xdr:nvSpPr>
        <xdr:cNvPr id="372" name="楕円 371"/>
        <xdr:cNvSpPr/>
      </xdr:nvSpPr>
      <xdr:spPr>
        <a:xfrm>
          <a:off x="6921500" y="993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80445</xdr:rowOff>
    </xdr:from>
    <xdr:ext cx="534377" cy="259045"/>
    <xdr:sp macro="" textlink="">
      <xdr:nvSpPr>
        <xdr:cNvPr id="373" name="テキスト ボックス 372"/>
        <xdr:cNvSpPr txBox="1"/>
      </xdr:nvSpPr>
      <xdr:spPr>
        <a:xfrm>
          <a:off x="6705111" y="1002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21704</xdr:rowOff>
    </xdr:from>
    <xdr:to>
      <xdr:col>55</xdr:col>
      <xdr:colOff>0</xdr:colOff>
      <xdr:row>79</xdr:row>
      <xdr:rowOff>22010</xdr:rowOff>
    </xdr:to>
    <xdr:cxnSp macro="">
      <xdr:nvCxnSpPr>
        <xdr:cNvPr id="402" name="直線コネクタ 401"/>
        <xdr:cNvCxnSpPr/>
      </xdr:nvCxnSpPr>
      <xdr:spPr>
        <a:xfrm>
          <a:off x="9639300" y="13566254"/>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156380</xdr:rowOff>
    </xdr:from>
    <xdr:to>
      <xdr:col>50</xdr:col>
      <xdr:colOff>114300</xdr:colOff>
      <xdr:row>79</xdr:row>
      <xdr:rowOff>21704</xdr:rowOff>
    </xdr:to>
    <xdr:cxnSp macro="">
      <xdr:nvCxnSpPr>
        <xdr:cNvPr id="405" name="直線コネクタ 404"/>
        <xdr:cNvCxnSpPr/>
      </xdr:nvCxnSpPr>
      <xdr:spPr>
        <a:xfrm>
          <a:off x="8750300" y="13529480"/>
          <a:ext cx="889000" cy="3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30962</xdr:rowOff>
    </xdr:from>
    <xdr:to>
      <xdr:col>45</xdr:col>
      <xdr:colOff>177800</xdr:colOff>
      <xdr:row>78</xdr:row>
      <xdr:rowOff>156380</xdr:rowOff>
    </xdr:to>
    <xdr:cxnSp macro="">
      <xdr:nvCxnSpPr>
        <xdr:cNvPr id="408" name="直線コネクタ 407"/>
        <xdr:cNvCxnSpPr/>
      </xdr:nvCxnSpPr>
      <xdr:spPr>
        <a:xfrm>
          <a:off x="7861300" y="13232612"/>
          <a:ext cx="889000" cy="29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137904</xdr:rowOff>
    </xdr:from>
    <xdr:ext cx="534377" cy="259045"/>
    <xdr:sp macro="" textlink="">
      <xdr:nvSpPr>
        <xdr:cNvPr id="412" name="テキスト ボックス 411"/>
        <xdr:cNvSpPr txBox="1"/>
      </xdr:nvSpPr>
      <xdr:spPr>
        <a:xfrm>
          <a:off x="7594111" y="133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142660</xdr:rowOff>
    </xdr:from>
    <xdr:to>
      <xdr:col>55</xdr:col>
      <xdr:colOff>50800</xdr:colOff>
      <xdr:row>79</xdr:row>
      <xdr:rowOff>72810</xdr:rowOff>
    </xdr:to>
    <xdr:sp macro="" textlink="">
      <xdr:nvSpPr>
        <xdr:cNvPr id="418" name="楕円 417"/>
        <xdr:cNvSpPr/>
      </xdr:nvSpPr>
      <xdr:spPr>
        <a:xfrm>
          <a:off x="10426700" y="13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57587</xdr:rowOff>
    </xdr:from>
    <xdr:ext cx="469744" cy="259045"/>
    <xdr:sp macro="" textlink="">
      <xdr:nvSpPr>
        <xdr:cNvPr id="419" name="普通建設事業費 （ うち新規整備　）該当値テキスト"/>
        <xdr:cNvSpPr txBox="1"/>
      </xdr:nvSpPr>
      <xdr:spPr>
        <a:xfrm>
          <a:off x="10528300" y="134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142354</xdr:rowOff>
    </xdr:from>
    <xdr:to>
      <xdr:col>50</xdr:col>
      <xdr:colOff>165100</xdr:colOff>
      <xdr:row>79</xdr:row>
      <xdr:rowOff>72504</xdr:rowOff>
    </xdr:to>
    <xdr:sp macro="" textlink="">
      <xdr:nvSpPr>
        <xdr:cNvPr id="420" name="楕円 419"/>
        <xdr:cNvSpPr/>
      </xdr:nvSpPr>
      <xdr:spPr>
        <a:xfrm>
          <a:off x="9588500" y="135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63631</xdr:rowOff>
    </xdr:from>
    <xdr:ext cx="469744" cy="259045"/>
    <xdr:sp macro="" textlink="">
      <xdr:nvSpPr>
        <xdr:cNvPr id="421" name="テキスト ボックス 420"/>
        <xdr:cNvSpPr txBox="1"/>
      </xdr:nvSpPr>
      <xdr:spPr>
        <a:xfrm>
          <a:off x="9404428" y="1360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105580</xdr:rowOff>
    </xdr:from>
    <xdr:to>
      <xdr:col>46</xdr:col>
      <xdr:colOff>38100</xdr:colOff>
      <xdr:row>79</xdr:row>
      <xdr:rowOff>35730</xdr:rowOff>
    </xdr:to>
    <xdr:sp macro="" textlink="">
      <xdr:nvSpPr>
        <xdr:cNvPr id="422" name="楕円 421"/>
        <xdr:cNvSpPr/>
      </xdr:nvSpPr>
      <xdr:spPr>
        <a:xfrm>
          <a:off x="8699500" y="134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26857</xdr:rowOff>
    </xdr:from>
    <xdr:ext cx="469744" cy="259045"/>
    <xdr:sp macro="" textlink="">
      <xdr:nvSpPr>
        <xdr:cNvPr id="423" name="テキスト ボックス 422"/>
        <xdr:cNvSpPr txBox="1"/>
      </xdr:nvSpPr>
      <xdr:spPr>
        <a:xfrm>
          <a:off x="8515428" y="135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151612</xdr:rowOff>
    </xdr:from>
    <xdr:to>
      <xdr:col>41</xdr:col>
      <xdr:colOff>101600</xdr:colOff>
      <xdr:row>77</xdr:row>
      <xdr:rowOff>81762</xdr:rowOff>
    </xdr:to>
    <xdr:sp macro="" textlink="">
      <xdr:nvSpPr>
        <xdr:cNvPr id="424" name="楕円 423"/>
        <xdr:cNvSpPr/>
      </xdr:nvSpPr>
      <xdr:spPr>
        <a:xfrm>
          <a:off x="7810500" y="131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98289</xdr:rowOff>
    </xdr:from>
    <xdr:ext cx="534377" cy="259045"/>
    <xdr:sp macro="" textlink="">
      <xdr:nvSpPr>
        <xdr:cNvPr id="425" name="テキスト ボックス 424"/>
        <xdr:cNvSpPr txBox="1"/>
      </xdr:nvSpPr>
      <xdr:spPr>
        <a:xfrm>
          <a:off x="7594111" y="129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135562</xdr:rowOff>
    </xdr:from>
    <xdr:to>
      <xdr:col>55</xdr:col>
      <xdr:colOff>0</xdr:colOff>
      <xdr:row>98</xdr:row>
      <xdr:rowOff>58165</xdr:rowOff>
    </xdr:to>
    <xdr:cxnSp macro="">
      <xdr:nvCxnSpPr>
        <xdr:cNvPr id="454" name="直線コネクタ 453"/>
        <xdr:cNvCxnSpPr/>
      </xdr:nvCxnSpPr>
      <xdr:spPr>
        <a:xfrm flipV="1">
          <a:off x="9639300" y="16766212"/>
          <a:ext cx="8382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170751</xdr:rowOff>
    </xdr:from>
    <xdr:to>
      <xdr:col>50</xdr:col>
      <xdr:colOff>114300</xdr:colOff>
      <xdr:row>98</xdr:row>
      <xdr:rowOff>58165</xdr:rowOff>
    </xdr:to>
    <xdr:cxnSp macro="">
      <xdr:nvCxnSpPr>
        <xdr:cNvPr id="457" name="直線コネクタ 456"/>
        <xdr:cNvCxnSpPr/>
      </xdr:nvCxnSpPr>
      <xdr:spPr>
        <a:xfrm>
          <a:off x="8750300" y="16801401"/>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170751</xdr:rowOff>
    </xdr:from>
    <xdr:to>
      <xdr:col>45</xdr:col>
      <xdr:colOff>177800</xdr:colOff>
      <xdr:row>98</xdr:row>
      <xdr:rowOff>19548</xdr:rowOff>
    </xdr:to>
    <xdr:cxnSp macro="">
      <xdr:nvCxnSpPr>
        <xdr:cNvPr id="460" name="直線コネクタ 459"/>
        <xdr:cNvCxnSpPr/>
      </xdr:nvCxnSpPr>
      <xdr:spPr>
        <a:xfrm flipV="1">
          <a:off x="7861300" y="1680140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84762</xdr:rowOff>
    </xdr:from>
    <xdr:to>
      <xdr:col>55</xdr:col>
      <xdr:colOff>50800</xdr:colOff>
      <xdr:row>98</xdr:row>
      <xdr:rowOff>14912</xdr:rowOff>
    </xdr:to>
    <xdr:sp macro="" textlink="">
      <xdr:nvSpPr>
        <xdr:cNvPr id="470" name="楕円 469"/>
        <xdr:cNvSpPr/>
      </xdr:nvSpPr>
      <xdr:spPr>
        <a:xfrm>
          <a:off x="10426700" y="167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63189</xdr:rowOff>
    </xdr:from>
    <xdr:ext cx="534377" cy="259045"/>
    <xdr:sp macro="" textlink="">
      <xdr:nvSpPr>
        <xdr:cNvPr id="471" name="普通建設事業費 （ うち更新整備　）該当値テキスト"/>
        <xdr:cNvSpPr txBox="1"/>
      </xdr:nvSpPr>
      <xdr:spPr>
        <a:xfrm>
          <a:off x="10528300" y="166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7365</xdr:rowOff>
    </xdr:from>
    <xdr:to>
      <xdr:col>50</xdr:col>
      <xdr:colOff>165100</xdr:colOff>
      <xdr:row>98</xdr:row>
      <xdr:rowOff>108965</xdr:rowOff>
    </xdr:to>
    <xdr:sp macro="" textlink="">
      <xdr:nvSpPr>
        <xdr:cNvPr id="472" name="楕円 471"/>
        <xdr:cNvSpPr/>
      </xdr:nvSpPr>
      <xdr:spPr>
        <a:xfrm>
          <a:off x="9588500" y="168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100092</xdr:rowOff>
    </xdr:from>
    <xdr:ext cx="534377" cy="259045"/>
    <xdr:sp macro="" textlink="">
      <xdr:nvSpPr>
        <xdr:cNvPr id="473" name="テキスト ボックス 472"/>
        <xdr:cNvSpPr txBox="1"/>
      </xdr:nvSpPr>
      <xdr:spPr>
        <a:xfrm>
          <a:off x="9372111" y="169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119951</xdr:rowOff>
    </xdr:from>
    <xdr:to>
      <xdr:col>46</xdr:col>
      <xdr:colOff>38100</xdr:colOff>
      <xdr:row>98</xdr:row>
      <xdr:rowOff>50101</xdr:rowOff>
    </xdr:to>
    <xdr:sp macro="" textlink="">
      <xdr:nvSpPr>
        <xdr:cNvPr id="474" name="楕円 473"/>
        <xdr:cNvSpPr/>
      </xdr:nvSpPr>
      <xdr:spPr>
        <a:xfrm>
          <a:off x="8699500" y="167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41228</xdr:rowOff>
    </xdr:from>
    <xdr:ext cx="534377" cy="259045"/>
    <xdr:sp macro="" textlink="">
      <xdr:nvSpPr>
        <xdr:cNvPr id="475" name="テキスト ボックス 474"/>
        <xdr:cNvSpPr txBox="1"/>
      </xdr:nvSpPr>
      <xdr:spPr>
        <a:xfrm>
          <a:off x="8483111" y="1684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140198</xdr:rowOff>
    </xdr:from>
    <xdr:to>
      <xdr:col>41</xdr:col>
      <xdr:colOff>101600</xdr:colOff>
      <xdr:row>98</xdr:row>
      <xdr:rowOff>70348</xdr:rowOff>
    </xdr:to>
    <xdr:sp macro="" textlink="">
      <xdr:nvSpPr>
        <xdr:cNvPr id="476" name="楕円 475"/>
        <xdr:cNvSpPr/>
      </xdr:nvSpPr>
      <xdr:spPr>
        <a:xfrm>
          <a:off x="7810500" y="167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61475</xdr:rowOff>
    </xdr:from>
    <xdr:ext cx="534377" cy="259045"/>
    <xdr:sp macro="" textlink="">
      <xdr:nvSpPr>
        <xdr:cNvPr id="477" name="テキスト ボックス 476"/>
        <xdr:cNvSpPr txBox="1"/>
      </xdr:nvSpPr>
      <xdr:spPr>
        <a:xfrm>
          <a:off x="7594111" y="168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38481</xdr:rowOff>
    </xdr:from>
    <xdr:to>
      <xdr:col>85</xdr:col>
      <xdr:colOff>127000</xdr:colOff>
      <xdr:row>39</xdr:row>
      <xdr:rowOff>44450</xdr:rowOff>
    </xdr:to>
    <xdr:cxnSp macro="">
      <xdr:nvCxnSpPr>
        <xdr:cNvPr id="506" name="直線コネクタ 505"/>
        <xdr:cNvCxnSpPr/>
      </xdr:nvCxnSpPr>
      <xdr:spPr>
        <a:xfrm flipV="1">
          <a:off x="15481300" y="6725031"/>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31686</xdr:rowOff>
    </xdr:from>
    <xdr:to>
      <xdr:col>76</xdr:col>
      <xdr:colOff>114300</xdr:colOff>
      <xdr:row>39</xdr:row>
      <xdr:rowOff>44450</xdr:rowOff>
    </xdr:to>
    <xdr:cxnSp macro="">
      <xdr:nvCxnSpPr>
        <xdr:cNvPr id="512" name="直線コネクタ 511"/>
        <xdr:cNvCxnSpPr/>
      </xdr:nvCxnSpPr>
      <xdr:spPr>
        <a:xfrm>
          <a:off x="13703300" y="6718236"/>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31686</xdr:rowOff>
    </xdr:from>
    <xdr:to>
      <xdr:col>71</xdr:col>
      <xdr:colOff>177800</xdr:colOff>
      <xdr:row>39</xdr:row>
      <xdr:rowOff>41135</xdr:rowOff>
    </xdr:to>
    <xdr:cxnSp macro="">
      <xdr:nvCxnSpPr>
        <xdr:cNvPr id="515" name="直線コネクタ 514"/>
        <xdr:cNvCxnSpPr/>
      </xdr:nvCxnSpPr>
      <xdr:spPr>
        <a:xfrm flipV="1">
          <a:off x="12814300" y="6718236"/>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159131</xdr:rowOff>
    </xdr:from>
    <xdr:to>
      <xdr:col>85</xdr:col>
      <xdr:colOff>177800</xdr:colOff>
      <xdr:row>39</xdr:row>
      <xdr:rowOff>89281</xdr:rowOff>
    </xdr:to>
    <xdr:sp macro="" textlink="">
      <xdr:nvSpPr>
        <xdr:cNvPr id="525" name="楕円 524"/>
        <xdr:cNvSpPr/>
      </xdr:nvSpPr>
      <xdr:spPr>
        <a:xfrm>
          <a:off x="162687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78565" cy="259045"/>
    <xdr:sp macro="" textlink="">
      <xdr:nvSpPr>
        <xdr:cNvPr id="526" name="災害復旧事業費該当値テキスト"/>
        <xdr:cNvSpPr txBox="1"/>
      </xdr:nvSpPr>
      <xdr:spPr>
        <a:xfrm>
          <a:off x="16370300" y="663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152336</xdr:rowOff>
    </xdr:from>
    <xdr:to>
      <xdr:col>72</xdr:col>
      <xdr:colOff>38100</xdr:colOff>
      <xdr:row>39</xdr:row>
      <xdr:rowOff>82486</xdr:rowOff>
    </xdr:to>
    <xdr:sp macro="" textlink="">
      <xdr:nvSpPr>
        <xdr:cNvPr id="531" name="楕円 530"/>
        <xdr:cNvSpPr/>
      </xdr:nvSpPr>
      <xdr:spPr>
        <a:xfrm>
          <a:off x="13652500" y="6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73613</xdr:rowOff>
    </xdr:from>
    <xdr:ext cx="469744" cy="259045"/>
    <xdr:sp macro="" textlink="">
      <xdr:nvSpPr>
        <xdr:cNvPr id="532" name="テキスト ボックス 531"/>
        <xdr:cNvSpPr txBox="1"/>
      </xdr:nvSpPr>
      <xdr:spPr>
        <a:xfrm>
          <a:off x="13468428" y="676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161785</xdr:rowOff>
    </xdr:from>
    <xdr:to>
      <xdr:col>67</xdr:col>
      <xdr:colOff>101600</xdr:colOff>
      <xdr:row>39</xdr:row>
      <xdr:rowOff>91935</xdr:rowOff>
    </xdr:to>
    <xdr:sp macro="" textlink="">
      <xdr:nvSpPr>
        <xdr:cNvPr id="533" name="楕円 532"/>
        <xdr:cNvSpPr/>
      </xdr:nvSpPr>
      <xdr:spPr>
        <a:xfrm>
          <a:off x="12763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83062</xdr:rowOff>
    </xdr:from>
    <xdr:ext cx="378565" cy="259045"/>
    <xdr:sp macro="" textlink="">
      <xdr:nvSpPr>
        <xdr:cNvPr id="534" name="テキスト ボックス 533"/>
        <xdr:cNvSpPr txBox="1"/>
      </xdr:nvSpPr>
      <xdr:spPr>
        <a:xfrm>
          <a:off x="12625017" y="676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97737</xdr:rowOff>
    </xdr:from>
    <xdr:to>
      <xdr:col>85</xdr:col>
      <xdr:colOff>127000</xdr:colOff>
      <xdr:row>77</xdr:row>
      <xdr:rowOff>155535</xdr:rowOff>
    </xdr:to>
    <xdr:cxnSp macro="">
      <xdr:nvCxnSpPr>
        <xdr:cNvPr id="612" name="直線コネクタ 611"/>
        <xdr:cNvCxnSpPr/>
      </xdr:nvCxnSpPr>
      <xdr:spPr>
        <a:xfrm>
          <a:off x="15481300" y="13299387"/>
          <a:ext cx="8382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72233</xdr:rowOff>
    </xdr:from>
    <xdr:to>
      <xdr:col>81</xdr:col>
      <xdr:colOff>50800</xdr:colOff>
      <xdr:row>77</xdr:row>
      <xdr:rowOff>97737</xdr:rowOff>
    </xdr:to>
    <xdr:cxnSp macro="">
      <xdr:nvCxnSpPr>
        <xdr:cNvPr id="615" name="直線コネクタ 614"/>
        <xdr:cNvCxnSpPr/>
      </xdr:nvCxnSpPr>
      <xdr:spPr>
        <a:xfrm>
          <a:off x="14592300" y="13273883"/>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69337</xdr:rowOff>
    </xdr:from>
    <xdr:to>
      <xdr:col>76</xdr:col>
      <xdr:colOff>114300</xdr:colOff>
      <xdr:row>77</xdr:row>
      <xdr:rowOff>72233</xdr:rowOff>
    </xdr:to>
    <xdr:cxnSp macro="">
      <xdr:nvCxnSpPr>
        <xdr:cNvPr id="618" name="直線コネクタ 617"/>
        <xdr:cNvCxnSpPr/>
      </xdr:nvCxnSpPr>
      <xdr:spPr>
        <a:xfrm>
          <a:off x="13703300" y="1327098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54569</xdr:rowOff>
    </xdr:from>
    <xdr:to>
      <xdr:col>71</xdr:col>
      <xdr:colOff>177800</xdr:colOff>
      <xdr:row>77</xdr:row>
      <xdr:rowOff>69337</xdr:rowOff>
    </xdr:to>
    <xdr:cxnSp macro="">
      <xdr:nvCxnSpPr>
        <xdr:cNvPr id="621" name="直線コネクタ 620"/>
        <xdr:cNvCxnSpPr/>
      </xdr:nvCxnSpPr>
      <xdr:spPr>
        <a:xfrm>
          <a:off x="12814300" y="1325621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104735</xdr:rowOff>
    </xdr:from>
    <xdr:to>
      <xdr:col>85</xdr:col>
      <xdr:colOff>177800</xdr:colOff>
      <xdr:row>78</xdr:row>
      <xdr:rowOff>34885</xdr:rowOff>
    </xdr:to>
    <xdr:sp macro="" textlink="">
      <xdr:nvSpPr>
        <xdr:cNvPr id="631" name="楕円 630"/>
        <xdr:cNvSpPr/>
      </xdr:nvSpPr>
      <xdr:spPr>
        <a:xfrm>
          <a:off x="16268700" y="133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83162</xdr:rowOff>
    </xdr:from>
    <xdr:ext cx="534377" cy="259045"/>
    <xdr:sp macro="" textlink="">
      <xdr:nvSpPr>
        <xdr:cNvPr id="632" name="公債費該当値テキスト"/>
        <xdr:cNvSpPr txBox="1"/>
      </xdr:nvSpPr>
      <xdr:spPr>
        <a:xfrm>
          <a:off x="16370300" y="1328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46937</xdr:rowOff>
    </xdr:from>
    <xdr:to>
      <xdr:col>81</xdr:col>
      <xdr:colOff>101600</xdr:colOff>
      <xdr:row>77</xdr:row>
      <xdr:rowOff>148537</xdr:rowOff>
    </xdr:to>
    <xdr:sp macro="" textlink="">
      <xdr:nvSpPr>
        <xdr:cNvPr id="633" name="楕円 632"/>
        <xdr:cNvSpPr/>
      </xdr:nvSpPr>
      <xdr:spPr>
        <a:xfrm>
          <a:off x="15430500" y="132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139664</xdr:rowOff>
    </xdr:from>
    <xdr:ext cx="534377" cy="259045"/>
    <xdr:sp macro="" textlink="">
      <xdr:nvSpPr>
        <xdr:cNvPr id="634" name="テキスト ボックス 633"/>
        <xdr:cNvSpPr txBox="1"/>
      </xdr:nvSpPr>
      <xdr:spPr>
        <a:xfrm>
          <a:off x="15214111" y="1334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21433</xdr:rowOff>
    </xdr:from>
    <xdr:to>
      <xdr:col>76</xdr:col>
      <xdr:colOff>165100</xdr:colOff>
      <xdr:row>77</xdr:row>
      <xdr:rowOff>123033</xdr:rowOff>
    </xdr:to>
    <xdr:sp macro="" textlink="">
      <xdr:nvSpPr>
        <xdr:cNvPr id="635" name="楕円 634"/>
        <xdr:cNvSpPr/>
      </xdr:nvSpPr>
      <xdr:spPr>
        <a:xfrm>
          <a:off x="14541500" y="132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114160</xdr:rowOff>
    </xdr:from>
    <xdr:ext cx="534377" cy="259045"/>
    <xdr:sp macro="" textlink="">
      <xdr:nvSpPr>
        <xdr:cNvPr id="636" name="テキスト ボックス 635"/>
        <xdr:cNvSpPr txBox="1"/>
      </xdr:nvSpPr>
      <xdr:spPr>
        <a:xfrm>
          <a:off x="14325111" y="133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18537</xdr:rowOff>
    </xdr:from>
    <xdr:to>
      <xdr:col>72</xdr:col>
      <xdr:colOff>38100</xdr:colOff>
      <xdr:row>77</xdr:row>
      <xdr:rowOff>120137</xdr:rowOff>
    </xdr:to>
    <xdr:sp macro="" textlink="">
      <xdr:nvSpPr>
        <xdr:cNvPr id="637" name="楕円 636"/>
        <xdr:cNvSpPr/>
      </xdr:nvSpPr>
      <xdr:spPr>
        <a:xfrm>
          <a:off x="13652500" y="13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111264</xdr:rowOff>
    </xdr:from>
    <xdr:ext cx="534377" cy="259045"/>
    <xdr:sp macro="" textlink="">
      <xdr:nvSpPr>
        <xdr:cNvPr id="638" name="テキスト ボックス 637"/>
        <xdr:cNvSpPr txBox="1"/>
      </xdr:nvSpPr>
      <xdr:spPr>
        <a:xfrm>
          <a:off x="13436111" y="133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3769</xdr:rowOff>
    </xdr:from>
    <xdr:to>
      <xdr:col>67</xdr:col>
      <xdr:colOff>101600</xdr:colOff>
      <xdr:row>77</xdr:row>
      <xdr:rowOff>105369</xdr:rowOff>
    </xdr:to>
    <xdr:sp macro="" textlink="">
      <xdr:nvSpPr>
        <xdr:cNvPr id="639" name="楕円 638"/>
        <xdr:cNvSpPr/>
      </xdr:nvSpPr>
      <xdr:spPr>
        <a:xfrm>
          <a:off x="127635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96496</xdr:rowOff>
    </xdr:from>
    <xdr:ext cx="534377" cy="259045"/>
    <xdr:sp macro="" textlink="">
      <xdr:nvSpPr>
        <xdr:cNvPr id="640" name="テキスト ボックス 639"/>
        <xdr:cNvSpPr txBox="1"/>
      </xdr:nvSpPr>
      <xdr:spPr>
        <a:xfrm>
          <a:off x="12547111" y="132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167452</xdr:rowOff>
    </xdr:from>
    <xdr:to>
      <xdr:col>85</xdr:col>
      <xdr:colOff>127000</xdr:colOff>
      <xdr:row>98</xdr:row>
      <xdr:rowOff>45420</xdr:rowOff>
    </xdr:to>
    <xdr:cxnSp macro="">
      <xdr:nvCxnSpPr>
        <xdr:cNvPr id="667" name="直線コネクタ 666"/>
        <xdr:cNvCxnSpPr/>
      </xdr:nvCxnSpPr>
      <xdr:spPr>
        <a:xfrm flipV="1">
          <a:off x="15481300" y="16798102"/>
          <a:ext cx="838200" cy="4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25829</xdr:rowOff>
    </xdr:from>
    <xdr:to>
      <xdr:col>81</xdr:col>
      <xdr:colOff>50800</xdr:colOff>
      <xdr:row>98</xdr:row>
      <xdr:rowOff>45420</xdr:rowOff>
    </xdr:to>
    <xdr:cxnSp macro="">
      <xdr:nvCxnSpPr>
        <xdr:cNvPr id="670" name="直線コネクタ 669"/>
        <xdr:cNvCxnSpPr/>
      </xdr:nvCxnSpPr>
      <xdr:spPr>
        <a:xfrm>
          <a:off x="14592300" y="16656479"/>
          <a:ext cx="889000" cy="19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25829</xdr:rowOff>
    </xdr:from>
    <xdr:to>
      <xdr:col>76</xdr:col>
      <xdr:colOff>114300</xdr:colOff>
      <xdr:row>97</xdr:row>
      <xdr:rowOff>56663</xdr:rowOff>
    </xdr:to>
    <xdr:cxnSp macro="">
      <xdr:nvCxnSpPr>
        <xdr:cNvPr id="673" name="直線コネクタ 672"/>
        <xdr:cNvCxnSpPr/>
      </xdr:nvCxnSpPr>
      <xdr:spPr>
        <a:xfrm flipV="1">
          <a:off x="13703300" y="16656479"/>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62847</xdr:rowOff>
    </xdr:from>
    <xdr:ext cx="534377" cy="259045"/>
    <xdr:sp macro="" textlink="">
      <xdr:nvSpPr>
        <xdr:cNvPr id="675" name="テキスト ボックス 674"/>
        <xdr:cNvSpPr txBox="1"/>
      </xdr:nvSpPr>
      <xdr:spPr>
        <a:xfrm>
          <a:off x="14325111" y="168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56663</xdr:rowOff>
    </xdr:from>
    <xdr:to>
      <xdr:col>71</xdr:col>
      <xdr:colOff>177800</xdr:colOff>
      <xdr:row>97</xdr:row>
      <xdr:rowOff>135461</xdr:rowOff>
    </xdr:to>
    <xdr:cxnSp macro="">
      <xdr:nvCxnSpPr>
        <xdr:cNvPr id="676" name="直線コネクタ 675"/>
        <xdr:cNvCxnSpPr/>
      </xdr:nvCxnSpPr>
      <xdr:spPr>
        <a:xfrm flipV="1">
          <a:off x="12814300" y="16687313"/>
          <a:ext cx="889000" cy="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14223</xdr:rowOff>
    </xdr:from>
    <xdr:ext cx="534377" cy="259045"/>
    <xdr:sp macro="" textlink="">
      <xdr:nvSpPr>
        <xdr:cNvPr id="680" name="テキスト ボックス 679"/>
        <xdr:cNvSpPr txBox="1"/>
      </xdr:nvSpPr>
      <xdr:spPr>
        <a:xfrm>
          <a:off x="12547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116652</xdr:rowOff>
    </xdr:from>
    <xdr:to>
      <xdr:col>85</xdr:col>
      <xdr:colOff>177800</xdr:colOff>
      <xdr:row>98</xdr:row>
      <xdr:rowOff>46802</xdr:rowOff>
    </xdr:to>
    <xdr:sp macro="" textlink="">
      <xdr:nvSpPr>
        <xdr:cNvPr id="686" name="楕円 685"/>
        <xdr:cNvSpPr/>
      </xdr:nvSpPr>
      <xdr:spPr>
        <a:xfrm>
          <a:off x="16268700" y="167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139529</xdr:rowOff>
    </xdr:from>
    <xdr:ext cx="534377" cy="259045"/>
    <xdr:sp macro="" textlink="">
      <xdr:nvSpPr>
        <xdr:cNvPr id="687" name="積立金該当値テキスト"/>
        <xdr:cNvSpPr txBox="1"/>
      </xdr:nvSpPr>
      <xdr:spPr>
        <a:xfrm>
          <a:off x="16370300" y="165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166070</xdr:rowOff>
    </xdr:from>
    <xdr:to>
      <xdr:col>81</xdr:col>
      <xdr:colOff>101600</xdr:colOff>
      <xdr:row>98</xdr:row>
      <xdr:rowOff>96220</xdr:rowOff>
    </xdr:to>
    <xdr:sp macro="" textlink="">
      <xdr:nvSpPr>
        <xdr:cNvPr id="688" name="楕円 687"/>
        <xdr:cNvSpPr/>
      </xdr:nvSpPr>
      <xdr:spPr>
        <a:xfrm>
          <a:off x="15430500" y="167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87347</xdr:rowOff>
    </xdr:from>
    <xdr:ext cx="534377" cy="259045"/>
    <xdr:sp macro="" textlink="">
      <xdr:nvSpPr>
        <xdr:cNvPr id="689" name="テキスト ボックス 688"/>
        <xdr:cNvSpPr txBox="1"/>
      </xdr:nvSpPr>
      <xdr:spPr>
        <a:xfrm>
          <a:off x="15214111" y="168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146479</xdr:rowOff>
    </xdr:from>
    <xdr:to>
      <xdr:col>76</xdr:col>
      <xdr:colOff>165100</xdr:colOff>
      <xdr:row>97</xdr:row>
      <xdr:rowOff>76629</xdr:rowOff>
    </xdr:to>
    <xdr:sp macro="" textlink="">
      <xdr:nvSpPr>
        <xdr:cNvPr id="690" name="楕円 689"/>
        <xdr:cNvSpPr/>
      </xdr:nvSpPr>
      <xdr:spPr>
        <a:xfrm>
          <a:off x="14541500" y="166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93156</xdr:rowOff>
    </xdr:from>
    <xdr:ext cx="534377" cy="259045"/>
    <xdr:sp macro="" textlink="">
      <xdr:nvSpPr>
        <xdr:cNvPr id="691" name="テキスト ボックス 690"/>
        <xdr:cNvSpPr txBox="1"/>
      </xdr:nvSpPr>
      <xdr:spPr>
        <a:xfrm>
          <a:off x="14325111" y="1638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5863</xdr:rowOff>
    </xdr:from>
    <xdr:to>
      <xdr:col>72</xdr:col>
      <xdr:colOff>38100</xdr:colOff>
      <xdr:row>97</xdr:row>
      <xdr:rowOff>107463</xdr:rowOff>
    </xdr:to>
    <xdr:sp macro="" textlink="">
      <xdr:nvSpPr>
        <xdr:cNvPr id="692" name="楕円 691"/>
        <xdr:cNvSpPr/>
      </xdr:nvSpPr>
      <xdr:spPr>
        <a:xfrm>
          <a:off x="13652500" y="166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98590</xdr:rowOff>
    </xdr:from>
    <xdr:ext cx="534377" cy="259045"/>
    <xdr:sp macro="" textlink="">
      <xdr:nvSpPr>
        <xdr:cNvPr id="693" name="テキスト ボックス 692"/>
        <xdr:cNvSpPr txBox="1"/>
      </xdr:nvSpPr>
      <xdr:spPr>
        <a:xfrm>
          <a:off x="13436111" y="167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84661</xdr:rowOff>
    </xdr:from>
    <xdr:to>
      <xdr:col>67</xdr:col>
      <xdr:colOff>101600</xdr:colOff>
      <xdr:row>98</xdr:row>
      <xdr:rowOff>14811</xdr:rowOff>
    </xdr:to>
    <xdr:sp macro="" textlink="">
      <xdr:nvSpPr>
        <xdr:cNvPr id="694" name="楕円 693"/>
        <xdr:cNvSpPr/>
      </xdr:nvSpPr>
      <xdr:spPr>
        <a:xfrm>
          <a:off x="12763500" y="167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31338</xdr:rowOff>
    </xdr:from>
    <xdr:ext cx="534377" cy="259045"/>
    <xdr:sp macro="" textlink="">
      <xdr:nvSpPr>
        <xdr:cNvPr id="695" name="テキスト ボックス 694"/>
        <xdr:cNvSpPr txBox="1"/>
      </xdr:nvSpPr>
      <xdr:spPr>
        <a:xfrm>
          <a:off x="12547111" y="164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40767</xdr:rowOff>
    </xdr:from>
    <xdr:to>
      <xdr:col>116</xdr:col>
      <xdr:colOff>63500</xdr:colOff>
      <xdr:row>59</xdr:row>
      <xdr:rowOff>40881</xdr:rowOff>
    </xdr:to>
    <xdr:cxnSp macro="">
      <xdr:nvCxnSpPr>
        <xdr:cNvPr id="781" name="直線コネクタ 780"/>
        <xdr:cNvCxnSpPr/>
      </xdr:nvCxnSpPr>
      <xdr:spPr>
        <a:xfrm flipV="1">
          <a:off x="21323300" y="1015631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40881</xdr:rowOff>
    </xdr:from>
    <xdr:to>
      <xdr:col>111</xdr:col>
      <xdr:colOff>177800</xdr:colOff>
      <xdr:row>59</xdr:row>
      <xdr:rowOff>44247</xdr:rowOff>
    </xdr:to>
    <xdr:cxnSp macro="">
      <xdr:nvCxnSpPr>
        <xdr:cNvPr id="784" name="直線コネクタ 783"/>
        <xdr:cNvCxnSpPr/>
      </xdr:nvCxnSpPr>
      <xdr:spPr>
        <a:xfrm flipV="1">
          <a:off x="20434300" y="10156431"/>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44247</xdr:rowOff>
    </xdr:from>
    <xdr:to>
      <xdr:col>107</xdr:col>
      <xdr:colOff>50800</xdr:colOff>
      <xdr:row>59</xdr:row>
      <xdr:rowOff>44361</xdr:rowOff>
    </xdr:to>
    <xdr:cxnSp macro="">
      <xdr:nvCxnSpPr>
        <xdr:cNvPr id="787" name="直線コネクタ 786"/>
        <xdr:cNvCxnSpPr/>
      </xdr:nvCxnSpPr>
      <xdr:spPr>
        <a:xfrm flipV="1">
          <a:off x="19545300" y="1015979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44348</xdr:rowOff>
    </xdr:from>
    <xdr:to>
      <xdr:col>102</xdr:col>
      <xdr:colOff>114300</xdr:colOff>
      <xdr:row>59</xdr:row>
      <xdr:rowOff>44361</xdr:rowOff>
    </xdr:to>
    <xdr:cxnSp macro="">
      <xdr:nvCxnSpPr>
        <xdr:cNvPr id="790" name="直線コネクタ 789"/>
        <xdr:cNvCxnSpPr/>
      </xdr:nvCxnSpPr>
      <xdr:spPr>
        <a:xfrm>
          <a:off x="18656300" y="10159898"/>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161417</xdr:rowOff>
    </xdr:from>
    <xdr:to>
      <xdr:col>116</xdr:col>
      <xdr:colOff>114300</xdr:colOff>
      <xdr:row>59</xdr:row>
      <xdr:rowOff>91567</xdr:rowOff>
    </xdr:to>
    <xdr:sp macro="" textlink="">
      <xdr:nvSpPr>
        <xdr:cNvPr id="800" name="楕円 799"/>
        <xdr:cNvSpPr/>
      </xdr:nvSpPr>
      <xdr:spPr>
        <a:xfrm>
          <a:off x="22110700" y="101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78565" cy="259045"/>
    <xdr:sp macro="" textlink="">
      <xdr:nvSpPr>
        <xdr:cNvPr id="801" name="貸付金該当値テキスト"/>
        <xdr:cNvSpPr txBox="1"/>
      </xdr:nvSpPr>
      <xdr:spPr>
        <a:xfrm>
          <a:off x="22212300" y="1006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161531</xdr:rowOff>
    </xdr:from>
    <xdr:to>
      <xdr:col>112</xdr:col>
      <xdr:colOff>38100</xdr:colOff>
      <xdr:row>59</xdr:row>
      <xdr:rowOff>91681</xdr:rowOff>
    </xdr:to>
    <xdr:sp macro="" textlink="">
      <xdr:nvSpPr>
        <xdr:cNvPr id="802" name="楕円 801"/>
        <xdr:cNvSpPr/>
      </xdr:nvSpPr>
      <xdr:spPr>
        <a:xfrm>
          <a:off x="21272500" y="101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82808</xdr:rowOff>
    </xdr:from>
    <xdr:ext cx="378565" cy="259045"/>
    <xdr:sp macro="" textlink="">
      <xdr:nvSpPr>
        <xdr:cNvPr id="803" name="テキスト ボックス 802"/>
        <xdr:cNvSpPr txBox="1"/>
      </xdr:nvSpPr>
      <xdr:spPr>
        <a:xfrm>
          <a:off x="21134017" y="1019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164897</xdr:rowOff>
    </xdr:from>
    <xdr:to>
      <xdr:col>107</xdr:col>
      <xdr:colOff>101600</xdr:colOff>
      <xdr:row>59</xdr:row>
      <xdr:rowOff>95047</xdr:rowOff>
    </xdr:to>
    <xdr:sp macro="" textlink="">
      <xdr:nvSpPr>
        <xdr:cNvPr id="804" name="楕円 803"/>
        <xdr:cNvSpPr/>
      </xdr:nvSpPr>
      <xdr:spPr>
        <a:xfrm>
          <a:off x="20383500" y="101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86174</xdr:rowOff>
    </xdr:from>
    <xdr:ext cx="313932" cy="259045"/>
    <xdr:sp macro="" textlink="">
      <xdr:nvSpPr>
        <xdr:cNvPr id="805" name="テキスト ボックス 804"/>
        <xdr:cNvSpPr txBox="1"/>
      </xdr:nvSpPr>
      <xdr:spPr>
        <a:xfrm>
          <a:off x="20277333" y="10201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165011</xdr:rowOff>
    </xdr:from>
    <xdr:to>
      <xdr:col>102</xdr:col>
      <xdr:colOff>165100</xdr:colOff>
      <xdr:row>59</xdr:row>
      <xdr:rowOff>95161</xdr:rowOff>
    </xdr:to>
    <xdr:sp macro="" textlink="">
      <xdr:nvSpPr>
        <xdr:cNvPr id="806" name="楕円 805"/>
        <xdr:cNvSpPr/>
      </xdr:nvSpPr>
      <xdr:spPr>
        <a:xfrm>
          <a:off x="19494500" y="101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86288</xdr:rowOff>
    </xdr:from>
    <xdr:ext cx="249299" cy="259045"/>
    <xdr:sp macro="" textlink="">
      <xdr:nvSpPr>
        <xdr:cNvPr id="807" name="テキスト ボックス 806"/>
        <xdr:cNvSpPr txBox="1"/>
      </xdr:nvSpPr>
      <xdr:spPr>
        <a:xfrm>
          <a:off x="19420650" y="102018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164998</xdr:rowOff>
    </xdr:from>
    <xdr:to>
      <xdr:col>98</xdr:col>
      <xdr:colOff>38100</xdr:colOff>
      <xdr:row>59</xdr:row>
      <xdr:rowOff>95148</xdr:rowOff>
    </xdr:to>
    <xdr:sp macro="" textlink="">
      <xdr:nvSpPr>
        <xdr:cNvPr id="808" name="楕円 807"/>
        <xdr:cNvSpPr/>
      </xdr:nvSpPr>
      <xdr:spPr>
        <a:xfrm>
          <a:off x="18605500" y="101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86275</xdr:rowOff>
    </xdr:from>
    <xdr:ext cx="249299" cy="259045"/>
    <xdr:sp macro="" textlink="">
      <xdr:nvSpPr>
        <xdr:cNvPr id="809" name="テキスト ボックス 808"/>
        <xdr:cNvSpPr txBox="1"/>
      </xdr:nvSpPr>
      <xdr:spPr>
        <a:xfrm>
          <a:off x="18531650" y="1020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28970</xdr:rowOff>
    </xdr:from>
    <xdr:to>
      <xdr:col>116</xdr:col>
      <xdr:colOff>63500</xdr:colOff>
      <xdr:row>76</xdr:row>
      <xdr:rowOff>37505</xdr:rowOff>
    </xdr:to>
    <xdr:cxnSp macro="">
      <xdr:nvCxnSpPr>
        <xdr:cNvPr id="840" name="直線コネクタ 839"/>
        <xdr:cNvCxnSpPr/>
      </xdr:nvCxnSpPr>
      <xdr:spPr>
        <a:xfrm>
          <a:off x="21323300" y="13059170"/>
          <a:ext cx="8382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28970</xdr:rowOff>
    </xdr:from>
    <xdr:to>
      <xdr:col>111</xdr:col>
      <xdr:colOff>177800</xdr:colOff>
      <xdr:row>76</xdr:row>
      <xdr:rowOff>39867</xdr:rowOff>
    </xdr:to>
    <xdr:cxnSp macro="">
      <xdr:nvCxnSpPr>
        <xdr:cNvPr id="843" name="直線コネクタ 842"/>
        <xdr:cNvCxnSpPr/>
      </xdr:nvCxnSpPr>
      <xdr:spPr>
        <a:xfrm flipV="1">
          <a:off x="20434300" y="13059170"/>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39867</xdr:rowOff>
    </xdr:from>
    <xdr:to>
      <xdr:col>107</xdr:col>
      <xdr:colOff>50800</xdr:colOff>
      <xdr:row>76</xdr:row>
      <xdr:rowOff>60855</xdr:rowOff>
    </xdr:to>
    <xdr:cxnSp macro="">
      <xdr:nvCxnSpPr>
        <xdr:cNvPr id="846" name="直線コネクタ 845"/>
        <xdr:cNvCxnSpPr/>
      </xdr:nvCxnSpPr>
      <xdr:spPr>
        <a:xfrm flipV="1">
          <a:off x="19545300" y="13070067"/>
          <a:ext cx="889000" cy="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56065</xdr:rowOff>
    </xdr:from>
    <xdr:to>
      <xdr:col>102</xdr:col>
      <xdr:colOff>114300</xdr:colOff>
      <xdr:row>76</xdr:row>
      <xdr:rowOff>60855</xdr:rowOff>
    </xdr:to>
    <xdr:cxnSp macro="">
      <xdr:nvCxnSpPr>
        <xdr:cNvPr id="849" name="直線コネクタ 848"/>
        <xdr:cNvCxnSpPr/>
      </xdr:nvCxnSpPr>
      <xdr:spPr>
        <a:xfrm>
          <a:off x="18656300" y="13086265"/>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158155</xdr:rowOff>
    </xdr:from>
    <xdr:to>
      <xdr:col>116</xdr:col>
      <xdr:colOff>114300</xdr:colOff>
      <xdr:row>76</xdr:row>
      <xdr:rowOff>88305</xdr:rowOff>
    </xdr:to>
    <xdr:sp macro="" textlink="">
      <xdr:nvSpPr>
        <xdr:cNvPr id="859" name="楕円 858"/>
        <xdr:cNvSpPr/>
      </xdr:nvSpPr>
      <xdr:spPr>
        <a:xfrm>
          <a:off x="22110700" y="130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136582</xdr:rowOff>
    </xdr:from>
    <xdr:ext cx="534377" cy="259045"/>
    <xdr:sp macro="" textlink="">
      <xdr:nvSpPr>
        <xdr:cNvPr id="860" name="繰出金該当値テキスト"/>
        <xdr:cNvSpPr txBox="1"/>
      </xdr:nvSpPr>
      <xdr:spPr>
        <a:xfrm>
          <a:off x="22212300" y="129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149620</xdr:rowOff>
    </xdr:from>
    <xdr:to>
      <xdr:col>112</xdr:col>
      <xdr:colOff>38100</xdr:colOff>
      <xdr:row>76</xdr:row>
      <xdr:rowOff>79770</xdr:rowOff>
    </xdr:to>
    <xdr:sp macro="" textlink="">
      <xdr:nvSpPr>
        <xdr:cNvPr id="861" name="楕円 860"/>
        <xdr:cNvSpPr/>
      </xdr:nvSpPr>
      <xdr:spPr>
        <a:xfrm>
          <a:off x="21272500" y="13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70897</xdr:rowOff>
    </xdr:from>
    <xdr:ext cx="534377" cy="259045"/>
    <xdr:sp macro="" textlink="">
      <xdr:nvSpPr>
        <xdr:cNvPr id="862" name="テキスト ボックス 861"/>
        <xdr:cNvSpPr txBox="1"/>
      </xdr:nvSpPr>
      <xdr:spPr>
        <a:xfrm>
          <a:off x="21056111" y="131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160517</xdr:rowOff>
    </xdr:from>
    <xdr:to>
      <xdr:col>107</xdr:col>
      <xdr:colOff>101600</xdr:colOff>
      <xdr:row>76</xdr:row>
      <xdr:rowOff>90667</xdr:rowOff>
    </xdr:to>
    <xdr:sp macro="" textlink="">
      <xdr:nvSpPr>
        <xdr:cNvPr id="863" name="楕円 862"/>
        <xdr:cNvSpPr/>
      </xdr:nvSpPr>
      <xdr:spPr>
        <a:xfrm>
          <a:off x="20383500" y="130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81794</xdr:rowOff>
    </xdr:from>
    <xdr:ext cx="534377" cy="259045"/>
    <xdr:sp macro="" textlink="">
      <xdr:nvSpPr>
        <xdr:cNvPr id="864" name="テキスト ボックス 863"/>
        <xdr:cNvSpPr txBox="1"/>
      </xdr:nvSpPr>
      <xdr:spPr>
        <a:xfrm>
          <a:off x="20167111" y="131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10055</xdr:rowOff>
    </xdr:from>
    <xdr:to>
      <xdr:col>102</xdr:col>
      <xdr:colOff>165100</xdr:colOff>
      <xdr:row>76</xdr:row>
      <xdr:rowOff>111655</xdr:rowOff>
    </xdr:to>
    <xdr:sp macro="" textlink="">
      <xdr:nvSpPr>
        <xdr:cNvPr id="865" name="楕円 864"/>
        <xdr:cNvSpPr/>
      </xdr:nvSpPr>
      <xdr:spPr>
        <a:xfrm>
          <a:off x="19494500" y="1304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102782</xdr:rowOff>
    </xdr:from>
    <xdr:ext cx="534377" cy="259045"/>
    <xdr:sp macro="" textlink="">
      <xdr:nvSpPr>
        <xdr:cNvPr id="866" name="テキスト ボックス 865"/>
        <xdr:cNvSpPr txBox="1"/>
      </xdr:nvSpPr>
      <xdr:spPr>
        <a:xfrm>
          <a:off x="19278111" y="1313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5265</xdr:rowOff>
    </xdr:from>
    <xdr:to>
      <xdr:col>98</xdr:col>
      <xdr:colOff>38100</xdr:colOff>
      <xdr:row>76</xdr:row>
      <xdr:rowOff>106865</xdr:rowOff>
    </xdr:to>
    <xdr:sp macro="" textlink="">
      <xdr:nvSpPr>
        <xdr:cNvPr id="867" name="楕円 866"/>
        <xdr:cNvSpPr/>
      </xdr:nvSpPr>
      <xdr:spPr>
        <a:xfrm>
          <a:off x="18605500" y="130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97992</xdr:rowOff>
    </xdr:from>
    <xdr:ext cx="534377" cy="259045"/>
    <xdr:sp macro="" textlink="">
      <xdr:nvSpPr>
        <xdr:cNvPr id="868" name="テキスト ボックス 867"/>
        <xdr:cNvSpPr txBox="1"/>
      </xdr:nvSpPr>
      <xdr:spPr>
        <a:xfrm>
          <a:off x="18389111" y="131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公債費については、類似団体平均値よりも低い水準で推移しており、起債事業の峻別・抑制に努めた結果といえる。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今後、道の駅整備に伴う公債費の増大が懸念されるが、後年度において過大な負担とならないよう、対象事業の取捨選択に努める。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13,594
13,452
36.22
6,091,126
5,557,070
507,943
3,525,051
4,095,877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43307</xdr:rowOff>
    </xdr:from>
    <xdr:to>
      <xdr:col>24</xdr:col>
      <xdr:colOff>63500</xdr:colOff>
      <xdr:row>37</xdr:row>
      <xdr:rowOff>43307</xdr:rowOff>
    </xdr:to>
    <xdr:cxnSp macro="">
      <xdr:nvCxnSpPr>
        <xdr:cNvPr id="61" name="直線コネクタ 60"/>
        <xdr:cNvCxnSpPr/>
      </xdr:nvCxnSpPr>
      <xdr:spPr>
        <a:xfrm>
          <a:off x="3797300" y="6386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126746</xdr:rowOff>
    </xdr:from>
    <xdr:to>
      <xdr:col>19</xdr:col>
      <xdr:colOff>177800</xdr:colOff>
      <xdr:row>37</xdr:row>
      <xdr:rowOff>43307</xdr:rowOff>
    </xdr:to>
    <xdr:cxnSp macro="">
      <xdr:nvCxnSpPr>
        <xdr:cNvPr id="64" name="直線コネクタ 63"/>
        <xdr:cNvCxnSpPr/>
      </xdr:nvCxnSpPr>
      <xdr:spPr>
        <a:xfrm>
          <a:off x="2908300" y="629894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126746</xdr:rowOff>
    </xdr:from>
    <xdr:to>
      <xdr:col>15</xdr:col>
      <xdr:colOff>50800</xdr:colOff>
      <xdr:row>36</xdr:row>
      <xdr:rowOff>169418</xdr:rowOff>
    </xdr:to>
    <xdr:cxnSp macro="">
      <xdr:nvCxnSpPr>
        <xdr:cNvPr id="67" name="直線コネクタ 66"/>
        <xdr:cNvCxnSpPr/>
      </xdr:nvCxnSpPr>
      <xdr:spPr>
        <a:xfrm flipV="1">
          <a:off x="2019300" y="6298946"/>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162941</xdr:rowOff>
    </xdr:from>
    <xdr:to>
      <xdr:col>10</xdr:col>
      <xdr:colOff>114300</xdr:colOff>
      <xdr:row>36</xdr:row>
      <xdr:rowOff>169418</xdr:rowOff>
    </xdr:to>
    <xdr:cxnSp macro="">
      <xdr:nvCxnSpPr>
        <xdr:cNvPr id="70" name="直線コネクタ 69"/>
        <xdr:cNvCxnSpPr/>
      </xdr:nvCxnSpPr>
      <xdr:spPr>
        <a:xfrm>
          <a:off x="1130300" y="633514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163957</xdr:rowOff>
    </xdr:from>
    <xdr:to>
      <xdr:col>24</xdr:col>
      <xdr:colOff>114300</xdr:colOff>
      <xdr:row>37</xdr:row>
      <xdr:rowOff>94107</xdr:rowOff>
    </xdr:to>
    <xdr:sp macro="" textlink="">
      <xdr:nvSpPr>
        <xdr:cNvPr id="80" name="楕円 79"/>
        <xdr:cNvSpPr/>
      </xdr:nvSpPr>
      <xdr:spPr>
        <a:xfrm>
          <a:off x="45847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142384</xdr:rowOff>
    </xdr:from>
    <xdr:ext cx="469744" cy="259045"/>
    <xdr:sp macro="" textlink="">
      <xdr:nvSpPr>
        <xdr:cNvPr id="81" name="議会費該当値テキスト"/>
        <xdr:cNvSpPr txBox="1"/>
      </xdr:nvSpPr>
      <xdr:spPr>
        <a:xfrm>
          <a:off x="4686300" y="63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163957</xdr:rowOff>
    </xdr:from>
    <xdr:to>
      <xdr:col>20</xdr:col>
      <xdr:colOff>38100</xdr:colOff>
      <xdr:row>37</xdr:row>
      <xdr:rowOff>94107</xdr:rowOff>
    </xdr:to>
    <xdr:sp macro="" textlink="">
      <xdr:nvSpPr>
        <xdr:cNvPr id="82" name="楕円 81"/>
        <xdr:cNvSpPr/>
      </xdr:nvSpPr>
      <xdr:spPr>
        <a:xfrm>
          <a:off x="3746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85234</xdr:rowOff>
    </xdr:from>
    <xdr:ext cx="469744" cy="259045"/>
    <xdr:sp macro="" textlink="">
      <xdr:nvSpPr>
        <xdr:cNvPr id="83" name="テキスト ボックス 82"/>
        <xdr:cNvSpPr txBox="1"/>
      </xdr:nvSpPr>
      <xdr:spPr>
        <a:xfrm>
          <a:off x="3562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75946</xdr:rowOff>
    </xdr:from>
    <xdr:to>
      <xdr:col>15</xdr:col>
      <xdr:colOff>101600</xdr:colOff>
      <xdr:row>37</xdr:row>
      <xdr:rowOff>6096</xdr:rowOff>
    </xdr:to>
    <xdr:sp macro="" textlink="">
      <xdr:nvSpPr>
        <xdr:cNvPr id="84" name="楕円 83"/>
        <xdr:cNvSpPr/>
      </xdr:nvSpPr>
      <xdr:spPr>
        <a:xfrm>
          <a:off x="2857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168673</xdr:rowOff>
    </xdr:from>
    <xdr:ext cx="469744" cy="259045"/>
    <xdr:sp macro="" textlink="">
      <xdr:nvSpPr>
        <xdr:cNvPr id="85" name="テキスト ボックス 84"/>
        <xdr:cNvSpPr txBox="1"/>
      </xdr:nvSpPr>
      <xdr:spPr>
        <a:xfrm>
          <a:off x="2673428"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118618</xdr:rowOff>
    </xdr:from>
    <xdr:to>
      <xdr:col>10</xdr:col>
      <xdr:colOff>165100</xdr:colOff>
      <xdr:row>37</xdr:row>
      <xdr:rowOff>48768</xdr:rowOff>
    </xdr:to>
    <xdr:sp macro="" textlink="">
      <xdr:nvSpPr>
        <xdr:cNvPr id="86" name="楕円 85"/>
        <xdr:cNvSpPr/>
      </xdr:nvSpPr>
      <xdr:spPr>
        <a:xfrm>
          <a:off x="1968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39895</xdr:rowOff>
    </xdr:from>
    <xdr:ext cx="469744" cy="259045"/>
    <xdr:sp macro="" textlink="">
      <xdr:nvSpPr>
        <xdr:cNvPr id="87" name="テキスト ボックス 86"/>
        <xdr:cNvSpPr txBox="1"/>
      </xdr:nvSpPr>
      <xdr:spPr>
        <a:xfrm>
          <a:off x="1784428"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112141</xdr:rowOff>
    </xdr:from>
    <xdr:to>
      <xdr:col>6</xdr:col>
      <xdr:colOff>38100</xdr:colOff>
      <xdr:row>37</xdr:row>
      <xdr:rowOff>42291</xdr:rowOff>
    </xdr:to>
    <xdr:sp macro="" textlink="">
      <xdr:nvSpPr>
        <xdr:cNvPr id="88" name="楕円 87"/>
        <xdr:cNvSpPr/>
      </xdr:nvSpPr>
      <xdr:spPr>
        <a:xfrm>
          <a:off x="1079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33418</xdr:rowOff>
    </xdr:from>
    <xdr:ext cx="469744" cy="259045"/>
    <xdr:sp macro="" textlink="">
      <xdr:nvSpPr>
        <xdr:cNvPr id="89" name="テキスト ボックス 88"/>
        <xdr:cNvSpPr txBox="1"/>
      </xdr:nvSpPr>
      <xdr:spPr>
        <a:xfrm>
          <a:off x="895428" y="637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46634</xdr:rowOff>
    </xdr:from>
    <xdr:to>
      <xdr:col>24</xdr:col>
      <xdr:colOff>63500</xdr:colOff>
      <xdr:row>58</xdr:row>
      <xdr:rowOff>51983</xdr:rowOff>
    </xdr:to>
    <xdr:cxnSp macro="">
      <xdr:nvCxnSpPr>
        <xdr:cNvPr id="120" name="直線コネクタ 119"/>
        <xdr:cNvCxnSpPr/>
      </xdr:nvCxnSpPr>
      <xdr:spPr>
        <a:xfrm flipV="1">
          <a:off x="3797300" y="9990734"/>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166619</xdr:rowOff>
    </xdr:from>
    <xdr:to>
      <xdr:col>19</xdr:col>
      <xdr:colOff>177800</xdr:colOff>
      <xdr:row>58</xdr:row>
      <xdr:rowOff>51983</xdr:rowOff>
    </xdr:to>
    <xdr:cxnSp macro="">
      <xdr:nvCxnSpPr>
        <xdr:cNvPr id="123" name="直線コネクタ 122"/>
        <xdr:cNvCxnSpPr/>
      </xdr:nvCxnSpPr>
      <xdr:spPr>
        <a:xfrm>
          <a:off x="2908300" y="9939269"/>
          <a:ext cx="889000" cy="5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107073</xdr:rowOff>
    </xdr:from>
    <xdr:to>
      <xdr:col>15</xdr:col>
      <xdr:colOff>50800</xdr:colOff>
      <xdr:row>57</xdr:row>
      <xdr:rowOff>166619</xdr:rowOff>
    </xdr:to>
    <xdr:cxnSp macro="">
      <xdr:nvCxnSpPr>
        <xdr:cNvPr id="126" name="直線コネクタ 125"/>
        <xdr:cNvCxnSpPr/>
      </xdr:nvCxnSpPr>
      <xdr:spPr>
        <a:xfrm>
          <a:off x="2019300" y="9879723"/>
          <a:ext cx="889000" cy="5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107073</xdr:rowOff>
    </xdr:from>
    <xdr:to>
      <xdr:col>10</xdr:col>
      <xdr:colOff>114300</xdr:colOff>
      <xdr:row>58</xdr:row>
      <xdr:rowOff>8017</xdr:rowOff>
    </xdr:to>
    <xdr:cxnSp macro="">
      <xdr:nvCxnSpPr>
        <xdr:cNvPr id="129" name="直線コネクタ 128"/>
        <xdr:cNvCxnSpPr/>
      </xdr:nvCxnSpPr>
      <xdr:spPr>
        <a:xfrm flipV="1">
          <a:off x="1130300" y="9879723"/>
          <a:ext cx="889000" cy="7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167284</xdr:rowOff>
    </xdr:from>
    <xdr:to>
      <xdr:col>24</xdr:col>
      <xdr:colOff>114300</xdr:colOff>
      <xdr:row>58</xdr:row>
      <xdr:rowOff>97434</xdr:rowOff>
    </xdr:to>
    <xdr:sp macro="" textlink="">
      <xdr:nvSpPr>
        <xdr:cNvPr id="139" name="楕円 138"/>
        <xdr:cNvSpPr/>
      </xdr:nvSpPr>
      <xdr:spPr>
        <a:xfrm>
          <a:off x="4584700" y="99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82211</xdr:rowOff>
    </xdr:from>
    <xdr:ext cx="534377" cy="259045"/>
    <xdr:sp macro="" textlink="">
      <xdr:nvSpPr>
        <xdr:cNvPr id="140" name="総務費該当値テキスト"/>
        <xdr:cNvSpPr txBox="1"/>
      </xdr:nvSpPr>
      <xdr:spPr>
        <a:xfrm>
          <a:off x="4686300" y="98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1183</xdr:rowOff>
    </xdr:from>
    <xdr:to>
      <xdr:col>20</xdr:col>
      <xdr:colOff>38100</xdr:colOff>
      <xdr:row>58</xdr:row>
      <xdr:rowOff>102783</xdr:rowOff>
    </xdr:to>
    <xdr:sp macro="" textlink="">
      <xdr:nvSpPr>
        <xdr:cNvPr id="141" name="楕円 140"/>
        <xdr:cNvSpPr/>
      </xdr:nvSpPr>
      <xdr:spPr>
        <a:xfrm>
          <a:off x="3746500" y="9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93910</xdr:rowOff>
    </xdr:from>
    <xdr:ext cx="534377" cy="259045"/>
    <xdr:sp macro="" textlink="">
      <xdr:nvSpPr>
        <xdr:cNvPr id="142" name="テキスト ボックス 141"/>
        <xdr:cNvSpPr txBox="1"/>
      </xdr:nvSpPr>
      <xdr:spPr>
        <a:xfrm>
          <a:off x="3530111" y="100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115819</xdr:rowOff>
    </xdr:from>
    <xdr:to>
      <xdr:col>15</xdr:col>
      <xdr:colOff>101600</xdr:colOff>
      <xdr:row>58</xdr:row>
      <xdr:rowOff>45969</xdr:rowOff>
    </xdr:to>
    <xdr:sp macro="" textlink="">
      <xdr:nvSpPr>
        <xdr:cNvPr id="143" name="楕円 142"/>
        <xdr:cNvSpPr/>
      </xdr:nvSpPr>
      <xdr:spPr>
        <a:xfrm>
          <a:off x="2857500" y="98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37096</xdr:rowOff>
    </xdr:from>
    <xdr:ext cx="534377" cy="259045"/>
    <xdr:sp macro="" textlink="">
      <xdr:nvSpPr>
        <xdr:cNvPr id="144" name="テキスト ボックス 143"/>
        <xdr:cNvSpPr txBox="1"/>
      </xdr:nvSpPr>
      <xdr:spPr>
        <a:xfrm>
          <a:off x="2641111" y="998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56273</xdr:rowOff>
    </xdr:from>
    <xdr:to>
      <xdr:col>10</xdr:col>
      <xdr:colOff>165100</xdr:colOff>
      <xdr:row>57</xdr:row>
      <xdr:rowOff>157873</xdr:rowOff>
    </xdr:to>
    <xdr:sp macro="" textlink="">
      <xdr:nvSpPr>
        <xdr:cNvPr id="145" name="楕円 144"/>
        <xdr:cNvSpPr/>
      </xdr:nvSpPr>
      <xdr:spPr>
        <a:xfrm>
          <a:off x="1968500" y="98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149000</xdr:rowOff>
    </xdr:from>
    <xdr:ext cx="599010" cy="259045"/>
    <xdr:sp macro="" textlink="">
      <xdr:nvSpPr>
        <xdr:cNvPr id="146" name="テキスト ボックス 145"/>
        <xdr:cNvSpPr txBox="1"/>
      </xdr:nvSpPr>
      <xdr:spPr>
        <a:xfrm>
          <a:off x="1719795" y="99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128667</xdr:rowOff>
    </xdr:from>
    <xdr:to>
      <xdr:col>6</xdr:col>
      <xdr:colOff>38100</xdr:colOff>
      <xdr:row>58</xdr:row>
      <xdr:rowOff>58817</xdr:rowOff>
    </xdr:to>
    <xdr:sp macro="" textlink="">
      <xdr:nvSpPr>
        <xdr:cNvPr id="147" name="楕円 146"/>
        <xdr:cNvSpPr/>
      </xdr:nvSpPr>
      <xdr:spPr>
        <a:xfrm>
          <a:off x="1079500" y="99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49944</xdr:rowOff>
    </xdr:from>
    <xdr:ext cx="534377" cy="259045"/>
    <xdr:sp macro="" textlink="">
      <xdr:nvSpPr>
        <xdr:cNvPr id="148" name="テキスト ボックス 147"/>
        <xdr:cNvSpPr txBox="1"/>
      </xdr:nvSpPr>
      <xdr:spPr>
        <a:xfrm>
          <a:off x="863111" y="999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95819</xdr:rowOff>
    </xdr:from>
    <xdr:to>
      <xdr:col>24</xdr:col>
      <xdr:colOff>63500</xdr:colOff>
      <xdr:row>77</xdr:row>
      <xdr:rowOff>59861</xdr:rowOff>
    </xdr:to>
    <xdr:cxnSp macro="">
      <xdr:nvCxnSpPr>
        <xdr:cNvPr id="182" name="直線コネクタ 181"/>
        <xdr:cNvCxnSpPr/>
      </xdr:nvCxnSpPr>
      <xdr:spPr>
        <a:xfrm flipV="1">
          <a:off x="3797300" y="13126019"/>
          <a:ext cx="838200" cy="13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42487</xdr:rowOff>
    </xdr:from>
    <xdr:to>
      <xdr:col>19</xdr:col>
      <xdr:colOff>177800</xdr:colOff>
      <xdr:row>77</xdr:row>
      <xdr:rowOff>59861</xdr:rowOff>
    </xdr:to>
    <xdr:cxnSp macro="">
      <xdr:nvCxnSpPr>
        <xdr:cNvPr id="185" name="直線コネクタ 184"/>
        <xdr:cNvCxnSpPr/>
      </xdr:nvCxnSpPr>
      <xdr:spPr>
        <a:xfrm>
          <a:off x="2908300" y="1324413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42487</xdr:rowOff>
    </xdr:from>
    <xdr:to>
      <xdr:col>15</xdr:col>
      <xdr:colOff>50800</xdr:colOff>
      <xdr:row>77</xdr:row>
      <xdr:rowOff>60443</xdr:rowOff>
    </xdr:to>
    <xdr:cxnSp macro="">
      <xdr:nvCxnSpPr>
        <xdr:cNvPr id="188" name="直線コネクタ 187"/>
        <xdr:cNvCxnSpPr/>
      </xdr:nvCxnSpPr>
      <xdr:spPr>
        <a:xfrm flipV="1">
          <a:off x="2019300" y="13244137"/>
          <a:ext cx="889000" cy="1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60443</xdr:rowOff>
    </xdr:from>
    <xdr:to>
      <xdr:col>10</xdr:col>
      <xdr:colOff>114300</xdr:colOff>
      <xdr:row>77</xdr:row>
      <xdr:rowOff>131327</xdr:rowOff>
    </xdr:to>
    <xdr:cxnSp macro="">
      <xdr:nvCxnSpPr>
        <xdr:cNvPr id="191" name="直線コネクタ 190"/>
        <xdr:cNvCxnSpPr/>
      </xdr:nvCxnSpPr>
      <xdr:spPr>
        <a:xfrm flipV="1">
          <a:off x="1130300" y="13262093"/>
          <a:ext cx="889000" cy="7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45019</xdr:rowOff>
    </xdr:from>
    <xdr:to>
      <xdr:col>24</xdr:col>
      <xdr:colOff>114300</xdr:colOff>
      <xdr:row>76</xdr:row>
      <xdr:rowOff>146619</xdr:rowOff>
    </xdr:to>
    <xdr:sp macro="" textlink="">
      <xdr:nvSpPr>
        <xdr:cNvPr id="201" name="楕円 200"/>
        <xdr:cNvSpPr/>
      </xdr:nvSpPr>
      <xdr:spPr>
        <a:xfrm>
          <a:off x="4584700" y="130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23446</xdr:rowOff>
    </xdr:from>
    <xdr:ext cx="599010" cy="259045"/>
    <xdr:sp macro="" textlink="">
      <xdr:nvSpPr>
        <xdr:cNvPr id="202" name="民生費該当値テキスト"/>
        <xdr:cNvSpPr txBox="1"/>
      </xdr:nvSpPr>
      <xdr:spPr>
        <a:xfrm>
          <a:off x="4686300" y="1305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9061</xdr:rowOff>
    </xdr:from>
    <xdr:to>
      <xdr:col>20</xdr:col>
      <xdr:colOff>38100</xdr:colOff>
      <xdr:row>77</xdr:row>
      <xdr:rowOff>110661</xdr:rowOff>
    </xdr:to>
    <xdr:sp macro="" textlink="">
      <xdr:nvSpPr>
        <xdr:cNvPr id="203" name="楕円 202"/>
        <xdr:cNvSpPr/>
      </xdr:nvSpPr>
      <xdr:spPr>
        <a:xfrm>
          <a:off x="3746500" y="132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101788</xdr:rowOff>
    </xdr:from>
    <xdr:ext cx="599010" cy="259045"/>
    <xdr:sp macro="" textlink="">
      <xdr:nvSpPr>
        <xdr:cNvPr id="204" name="テキスト ボックス 203"/>
        <xdr:cNvSpPr txBox="1"/>
      </xdr:nvSpPr>
      <xdr:spPr>
        <a:xfrm>
          <a:off x="3497795" y="1330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163137</xdr:rowOff>
    </xdr:from>
    <xdr:to>
      <xdr:col>15</xdr:col>
      <xdr:colOff>101600</xdr:colOff>
      <xdr:row>77</xdr:row>
      <xdr:rowOff>93287</xdr:rowOff>
    </xdr:to>
    <xdr:sp macro="" textlink="">
      <xdr:nvSpPr>
        <xdr:cNvPr id="205" name="楕円 204"/>
        <xdr:cNvSpPr/>
      </xdr:nvSpPr>
      <xdr:spPr>
        <a:xfrm>
          <a:off x="2857500" y="131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84414</xdr:rowOff>
    </xdr:from>
    <xdr:ext cx="599010" cy="259045"/>
    <xdr:sp macro="" textlink="">
      <xdr:nvSpPr>
        <xdr:cNvPr id="206" name="テキスト ボックス 205"/>
        <xdr:cNvSpPr txBox="1"/>
      </xdr:nvSpPr>
      <xdr:spPr>
        <a:xfrm>
          <a:off x="2608795" y="1328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9643</xdr:rowOff>
    </xdr:from>
    <xdr:to>
      <xdr:col>10</xdr:col>
      <xdr:colOff>165100</xdr:colOff>
      <xdr:row>77</xdr:row>
      <xdr:rowOff>111243</xdr:rowOff>
    </xdr:to>
    <xdr:sp macro="" textlink="">
      <xdr:nvSpPr>
        <xdr:cNvPr id="207" name="楕円 206"/>
        <xdr:cNvSpPr/>
      </xdr:nvSpPr>
      <xdr:spPr>
        <a:xfrm>
          <a:off x="1968500" y="132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102370</xdr:rowOff>
    </xdr:from>
    <xdr:ext cx="599010" cy="259045"/>
    <xdr:sp macro="" textlink="">
      <xdr:nvSpPr>
        <xdr:cNvPr id="208" name="テキスト ボックス 207"/>
        <xdr:cNvSpPr txBox="1"/>
      </xdr:nvSpPr>
      <xdr:spPr>
        <a:xfrm>
          <a:off x="1719795" y="1330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80527</xdr:rowOff>
    </xdr:from>
    <xdr:to>
      <xdr:col>6</xdr:col>
      <xdr:colOff>38100</xdr:colOff>
      <xdr:row>78</xdr:row>
      <xdr:rowOff>10677</xdr:rowOff>
    </xdr:to>
    <xdr:sp macro="" textlink="">
      <xdr:nvSpPr>
        <xdr:cNvPr id="209" name="楕円 208"/>
        <xdr:cNvSpPr/>
      </xdr:nvSpPr>
      <xdr:spPr>
        <a:xfrm>
          <a:off x="1079500" y="132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1804</xdr:rowOff>
    </xdr:from>
    <xdr:ext cx="599010" cy="259045"/>
    <xdr:sp macro="" textlink="">
      <xdr:nvSpPr>
        <xdr:cNvPr id="210" name="テキスト ボックス 209"/>
        <xdr:cNvSpPr txBox="1"/>
      </xdr:nvSpPr>
      <xdr:spPr>
        <a:xfrm>
          <a:off x="830795" y="1337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109868</xdr:rowOff>
    </xdr:from>
    <xdr:to>
      <xdr:col>24</xdr:col>
      <xdr:colOff>63500</xdr:colOff>
      <xdr:row>97</xdr:row>
      <xdr:rowOff>110182</xdr:rowOff>
    </xdr:to>
    <xdr:cxnSp macro="">
      <xdr:nvCxnSpPr>
        <xdr:cNvPr id="237" name="直線コネクタ 236"/>
        <xdr:cNvCxnSpPr/>
      </xdr:nvCxnSpPr>
      <xdr:spPr>
        <a:xfrm>
          <a:off x="3797300" y="16740518"/>
          <a:ext cx="8382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109868</xdr:rowOff>
    </xdr:from>
    <xdr:to>
      <xdr:col>19</xdr:col>
      <xdr:colOff>177800</xdr:colOff>
      <xdr:row>97</xdr:row>
      <xdr:rowOff>120100</xdr:rowOff>
    </xdr:to>
    <xdr:cxnSp macro="">
      <xdr:nvCxnSpPr>
        <xdr:cNvPr id="240" name="直線コネクタ 239"/>
        <xdr:cNvCxnSpPr/>
      </xdr:nvCxnSpPr>
      <xdr:spPr>
        <a:xfrm flipV="1">
          <a:off x="2908300" y="16740518"/>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117923</xdr:rowOff>
    </xdr:from>
    <xdr:to>
      <xdr:col>15</xdr:col>
      <xdr:colOff>50800</xdr:colOff>
      <xdr:row>97</xdr:row>
      <xdr:rowOff>120100</xdr:rowOff>
    </xdr:to>
    <xdr:cxnSp macro="">
      <xdr:nvCxnSpPr>
        <xdr:cNvPr id="243" name="直線コネクタ 242"/>
        <xdr:cNvCxnSpPr/>
      </xdr:nvCxnSpPr>
      <xdr:spPr>
        <a:xfrm>
          <a:off x="2019300" y="1674857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117653</xdr:rowOff>
    </xdr:from>
    <xdr:to>
      <xdr:col>10</xdr:col>
      <xdr:colOff>114300</xdr:colOff>
      <xdr:row>97</xdr:row>
      <xdr:rowOff>117923</xdr:rowOff>
    </xdr:to>
    <xdr:cxnSp macro="">
      <xdr:nvCxnSpPr>
        <xdr:cNvPr id="246" name="直線コネクタ 245"/>
        <xdr:cNvCxnSpPr/>
      </xdr:nvCxnSpPr>
      <xdr:spPr>
        <a:xfrm>
          <a:off x="1130300" y="16748303"/>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59382</xdr:rowOff>
    </xdr:from>
    <xdr:to>
      <xdr:col>24</xdr:col>
      <xdr:colOff>114300</xdr:colOff>
      <xdr:row>97</xdr:row>
      <xdr:rowOff>160982</xdr:rowOff>
    </xdr:to>
    <xdr:sp macro="" textlink="">
      <xdr:nvSpPr>
        <xdr:cNvPr id="256" name="楕円 255"/>
        <xdr:cNvSpPr/>
      </xdr:nvSpPr>
      <xdr:spPr>
        <a:xfrm>
          <a:off x="4584700" y="166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213</xdr:rowOff>
    </xdr:from>
    <xdr:ext cx="534377" cy="259045"/>
    <xdr:sp macro="" textlink="">
      <xdr:nvSpPr>
        <xdr:cNvPr id="257" name="衛生費該当値テキスト"/>
        <xdr:cNvSpPr txBox="1"/>
      </xdr:nvSpPr>
      <xdr:spPr>
        <a:xfrm>
          <a:off x="4686300" y="166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59068</xdr:rowOff>
    </xdr:from>
    <xdr:to>
      <xdr:col>20</xdr:col>
      <xdr:colOff>38100</xdr:colOff>
      <xdr:row>97</xdr:row>
      <xdr:rowOff>160668</xdr:rowOff>
    </xdr:to>
    <xdr:sp macro="" textlink="">
      <xdr:nvSpPr>
        <xdr:cNvPr id="258" name="楕円 257"/>
        <xdr:cNvSpPr/>
      </xdr:nvSpPr>
      <xdr:spPr>
        <a:xfrm>
          <a:off x="3746500" y="166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151795</xdr:rowOff>
    </xdr:from>
    <xdr:ext cx="534377" cy="259045"/>
    <xdr:sp macro="" textlink="">
      <xdr:nvSpPr>
        <xdr:cNvPr id="259" name="テキスト ボックス 258"/>
        <xdr:cNvSpPr txBox="1"/>
      </xdr:nvSpPr>
      <xdr:spPr>
        <a:xfrm>
          <a:off x="3530111" y="1678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69300</xdr:rowOff>
    </xdr:from>
    <xdr:to>
      <xdr:col>15</xdr:col>
      <xdr:colOff>101600</xdr:colOff>
      <xdr:row>97</xdr:row>
      <xdr:rowOff>170900</xdr:rowOff>
    </xdr:to>
    <xdr:sp macro="" textlink="">
      <xdr:nvSpPr>
        <xdr:cNvPr id="260" name="楕円 259"/>
        <xdr:cNvSpPr/>
      </xdr:nvSpPr>
      <xdr:spPr>
        <a:xfrm>
          <a:off x="2857500" y="166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162027</xdr:rowOff>
    </xdr:from>
    <xdr:ext cx="534377" cy="259045"/>
    <xdr:sp macro="" textlink="">
      <xdr:nvSpPr>
        <xdr:cNvPr id="261" name="テキスト ボックス 260"/>
        <xdr:cNvSpPr txBox="1"/>
      </xdr:nvSpPr>
      <xdr:spPr>
        <a:xfrm>
          <a:off x="2641111" y="167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67123</xdr:rowOff>
    </xdr:from>
    <xdr:to>
      <xdr:col>10</xdr:col>
      <xdr:colOff>165100</xdr:colOff>
      <xdr:row>97</xdr:row>
      <xdr:rowOff>168723</xdr:rowOff>
    </xdr:to>
    <xdr:sp macro="" textlink="">
      <xdr:nvSpPr>
        <xdr:cNvPr id="262" name="楕円 261"/>
        <xdr:cNvSpPr/>
      </xdr:nvSpPr>
      <xdr:spPr>
        <a:xfrm>
          <a:off x="1968500" y="166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159850</xdr:rowOff>
    </xdr:from>
    <xdr:ext cx="534377" cy="259045"/>
    <xdr:sp macro="" textlink="">
      <xdr:nvSpPr>
        <xdr:cNvPr id="263" name="テキスト ボックス 262"/>
        <xdr:cNvSpPr txBox="1"/>
      </xdr:nvSpPr>
      <xdr:spPr>
        <a:xfrm>
          <a:off x="1752111" y="167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66853</xdr:rowOff>
    </xdr:from>
    <xdr:to>
      <xdr:col>6</xdr:col>
      <xdr:colOff>38100</xdr:colOff>
      <xdr:row>97</xdr:row>
      <xdr:rowOff>168453</xdr:rowOff>
    </xdr:to>
    <xdr:sp macro="" textlink="">
      <xdr:nvSpPr>
        <xdr:cNvPr id="264" name="楕円 263"/>
        <xdr:cNvSpPr/>
      </xdr:nvSpPr>
      <xdr:spPr>
        <a:xfrm>
          <a:off x="1079500" y="166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159580</xdr:rowOff>
    </xdr:from>
    <xdr:ext cx="534377" cy="259045"/>
    <xdr:sp macro="" textlink="">
      <xdr:nvSpPr>
        <xdr:cNvPr id="265" name="テキスト ボックス 264"/>
        <xdr:cNvSpPr txBox="1"/>
      </xdr:nvSpPr>
      <xdr:spPr>
        <a:xfrm>
          <a:off x="863111" y="167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160927</xdr:rowOff>
    </xdr:from>
    <xdr:to>
      <xdr:col>41</xdr:col>
      <xdr:colOff>50800</xdr:colOff>
      <xdr:row>39</xdr:row>
      <xdr:rowOff>98878</xdr:rowOff>
    </xdr:to>
    <xdr:cxnSp macro="">
      <xdr:nvCxnSpPr>
        <xdr:cNvPr id="305" name="直線コネクタ 304"/>
        <xdr:cNvCxnSpPr/>
      </xdr:nvCxnSpPr>
      <xdr:spPr>
        <a:xfrm>
          <a:off x="6972300" y="6504577"/>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110127</xdr:rowOff>
    </xdr:from>
    <xdr:to>
      <xdr:col>36</xdr:col>
      <xdr:colOff>165100</xdr:colOff>
      <xdr:row>38</xdr:row>
      <xdr:rowOff>40277</xdr:rowOff>
    </xdr:to>
    <xdr:sp macro="" textlink="">
      <xdr:nvSpPr>
        <xdr:cNvPr id="323" name="楕円 322"/>
        <xdr:cNvSpPr/>
      </xdr:nvSpPr>
      <xdr:spPr>
        <a:xfrm>
          <a:off x="6921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31404</xdr:rowOff>
    </xdr:from>
    <xdr:ext cx="378565" cy="259045"/>
    <xdr:sp macro="" textlink="">
      <xdr:nvSpPr>
        <xdr:cNvPr id="324" name="テキスト ボックス 323"/>
        <xdr:cNvSpPr txBox="1"/>
      </xdr:nvSpPr>
      <xdr:spPr>
        <a:xfrm>
          <a:off x="6783017" y="654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166703</xdr:rowOff>
    </xdr:from>
    <xdr:to>
      <xdr:col>55</xdr:col>
      <xdr:colOff>0</xdr:colOff>
      <xdr:row>57</xdr:row>
      <xdr:rowOff>169155</xdr:rowOff>
    </xdr:to>
    <xdr:cxnSp macro="">
      <xdr:nvCxnSpPr>
        <xdr:cNvPr id="349" name="直線コネクタ 348"/>
        <xdr:cNvCxnSpPr/>
      </xdr:nvCxnSpPr>
      <xdr:spPr>
        <a:xfrm>
          <a:off x="9639300" y="9939353"/>
          <a:ext cx="8382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159257</xdr:rowOff>
    </xdr:from>
    <xdr:to>
      <xdr:col>50</xdr:col>
      <xdr:colOff>114300</xdr:colOff>
      <xdr:row>57</xdr:row>
      <xdr:rowOff>166703</xdr:rowOff>
    </xdr:to>
    <xdr:cxnSp macro="">
      <xdr:nvCxnSpPr>
        <xdr:cNvPr id="352" name="直線コネクタ 351"/>
        <xdr:cNvCxnSpPr/>
      </xdr:nvCxnSpPr>
      <xdr:spPr>
        <a:xfrm>
          <a:off x="8750300" y="9931907"/>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159257</xdr:rowOff>
    </xdr:from>
    <xdr:to>
      <xdr:col>45</xdr:col>
      <xdr:colOff>177800</xdr:colOff>
      <xdr:row>57</xdr:row>
      <xdr:rowOff>164835</xdr:rowOff>
    </xdr:to>
    <xdr:cxnSp macro="">
      <xdr:nvCxnSpPr>
        <xdr:cNvPr id="355" name="直線コネクタ 354"/>
        <xdr:cNvCxnSpPr/>
      </xdr:nvCxnSpPr>
      <xdr:spPr>
        <a:xfrm flipV="1">
          <a:off x="7861300" y="993190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164835</xdr:rowOff>
    </xdr:from>
    <xdr:to>
      <xdr:col>41</xdr:col>
      <xdr:colOff>50800</xdr:colOff>
      <xdr:row>57</xdr:row>
      <xdr:rowOff>164881</xdr:rowOff>
    </xdr:to>
    <xdr:cxnSp macro="">
      <xdr:nvCxnSpPr>
        <xdr:cNvPr id="358" name="直線コネクタ 357"/>
        <xdr:cNvCxnSpPr/>
      </xdr:nvCxnSpPr>
      <xdr:spPr>
        <a:xfrm flipV="1">
          <a:off x="6972300" y="993748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118355</xdr:rowOff>
    </xdr:from>
    <xdr:to>
      <xdr:col>55</xdr:col>
      <xdr:colOff>50800</xdr:colOff>
      <xdr:row>58</xdr:row>
      <xdr:rowOff>48505</xdr:rowOff>
    </xdr:to>
    <xdr:sp macro="" textlink="">
      <xdr:nvSpPr>
        <xdr:cNvPr id="368" name="楕円 367"/>
        <xdr:cNvSpPr/>
      </xdr:nvSpPr>
      <xdr:spPr>
        <a:xfrm>
          <a:off x="10426700" y="98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33282</xdr:rowOff>
    </xdr:from>
    <xdr:ext cx="469744" cy="259045"/>
    <xdr:sp macro="" textlink="">
      <xdr:nvSpPr>
        <xdr:cNvPr id="369" name="農林水産業費該当値テキスト"/>
        <xdr:cNvSpPr txBox="1"/>
      </xdr:nvSpPr>
      <xdr:spPr>
        <a:xfrm>
          <a:off x="10528300" y="980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115903</xdr:rowOff>
    </xdr:from>
    <xdr:to>
      <xdr:col>50</xdr:col>
      <xdr:colOff>165100</xdr:colOff>
      <xdr:row>58</xdr:row>
      <xdr:rowOff>46053</xdr:rowOff>
    </xdr:to>
    <xdr:sp macro="" textlink="">
      <xdr:nvSpPr>
        <xdr:cNvPr id="370" name="楕円 369"/>
        <xdr:cNvSpPr/>
      </xdr:nvSpPr>
      <xdr:spPr>
        <a:xfrm>
          <a:off x="9588500" y="98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37180</xdr:rowOff>
    </xdr:from>
    <xdr:ext cx="469744" cy="259045"/>
    <xdr:sp macro="" textlink="">
      <xdr:nvSpPr>
        <xdr:cNvPr id="371" name="テキスト ボックス 370"/>
        <xdr:cNvSpPr txBox="1"/>
      </xdr:nvSpPr>
      <xdr:spPr>
        <a:xfrm>
          <a:off x="9404428" y="998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108457</xdr:rowOff>
    </xdr:from>
    <xdr:to>
      <xdr:col>46</xdr:col>
      <xdr:colOff>38100</xdr:colOff>
      <xdr:row>58</xdr:row>
      <xdr:rowOff>38607</xdr:rowOff>
    </xdr:to>
    <xdr:sp macro="" textlink="">
      <xdr:nvSpPr>
        <xdr:cNvPr id="372" name="楕円 371"/>
        <xdr:cNvSpPr/>
      </xdr:nvSpPr>
      <xdr:spPr>
        <a:xfrm>
          <a:off x="8699500" y="98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29734</xdr:rowOff>
    </xdr:from>
    <xdr:ext cx="469744" cy="259045"/>
    <xdr:sp macro="" textlink="">
      <xdr:nvSpPr>
        <xdr:cNvPr id="373" name="テキスト ボックス 372"/>
        <xdr:cNvSpPr txBox="1"/>
      </xdr:nvSpPr>
      <xdr:spPr>
        <a:xfrm>
          <a:off x="8515428" y="997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114035</xdr:rowOff>
    </xdr:from>
    <xdr:to>
      <xdr:col>41</xdr:col>
      <xdr:colOff>101600</xdr:colOff>
      <xdr:row>58</xdr:row>
      <xdr:rowOff>44185</xdr:rowOff>
    </xdr:to>
    <xdr:sp macro="" textlink="">
      <xdr:nvSpPr>
        <xdr:cNvPr id="374" name="楕円 373"/>
        <xdr:cNvSpPr/>
      </xdr:nvSpPr>
      <xdr:spPr>
        <a:xfrm>
          <a:off x="7810500" y="98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35312</xdr:rowOff>
    </xdr:from>
    <xdr:ext cx="469744" cy="259045"/>
    <xdr:sp macro="" textlink="">
      <xdr:nvSpPr>
        <xdr:cNvPr id="375" name="テキスト ボックス 374"/>
        <xdr:cNvSpPr txBox="1"/>
      </xdr:nvSpPr>
      <xdr:spPr>
        <a:xfrm>
          <a:off x="7626428" y="99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114081</xdr:rowOff>
    </xdr:from>
    <xdr:to>
      <xdr:col>36</xdr:col>
      <xdr:colOff>165100</xdr:colOff>
      <xdr:row>58</xdr:row>
      <xdr:rowOff>44231</xdr:rowOff>
    </xdr:to>
    <xdr:sp macro="" textlink="">
      <xdr:nvSpPr>
        <xdr:cNvPr id="376" name="楕円 375"/>
        <xdr:cNvSpPr/>
      </xdr:nvSpPr>
      <xdr:spPr>
        <a:xfrm>
          <a:off x="6921500" y="98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35358</xdr:rowOff>
    </xdr:from>
    <xdr:ext cx="469744" cy="259045"/>
    <xdr:sp macro="" textlink="">
      <xdr:nvSpPr>
        <xdr:cNvPr id="377" name="テキスト ボックス 376"/>
        <xdr:cNvSpPr txBox="1"/>
      </xdr:nvSpPr>
      <xdr:spPr>
        <a:xfrm>
          <a:off x="6737428" y="99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58826</xdr:rowOff>
    </xdr:from>
    <xdr:to>
      <xdr:col>55</xdr:col>
      <xdr:colOff>0</xdr:colOff>
      <xdr:row>78</xdr:row>
      <xdr:rowOff>81318</xdr:rowOff>
    </xdr:to>
    <xdr:cxnSp macro="">
      <xdr:nvCxnSpPr>
        <xdr:cNvPr id="406" name="直線コネクタ 405"/>
        <xdr:cNvCxnSpPr/>
      </xdr:nvCxnSpPr>
      <xdr:spPr>
        <a:xfrm flipV="1">
          <a:off x="9639300" y="13431926"/>
          <a:ext cx="8382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81318</xdr:rowOff>
    </xdr:from>
    <xdr:to>
      <xdr:col>50</xdr:col>
      <xdr:colOff>114300</xdr:colOff>
      <xdr:row>78</xdr:row>
      <xdr:rowOff>88215</xdr:rowOff>
    </xdr:to>
    <xdr:cxnSp macro="">
      <xdr:nvCxnSpPr>
        <xdr:cNvPr id="409" name="直線コネクタ 408"/>
        <xdr:cNvCxnSpPr/>
      </xdr:nvCxnSpPr>
      <xdr:spPr>
        <a:xfrm flipV="1">
          <a:off x="8750300" y="13454418"/>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88215</xdr:rowOff>
    </xdr:from>
    <xdr:to>
      <xdr:col>45</xdr:col>
      <xdr:colOff>177800</xdr:colOff>
      <xdr:row>78</xdr:row>
      <xdr:rowOff>106184</xdr:rowOff>
    </xdr:to>
    <xdr:cxnSp macro="">
      <xdr:nvCxnSpPr>
        <xdr:cNvPr id="412" name="直線コネクタ 411"/>
        <xdr:cNvCxnSpPr/>
      </xdr:nvCxnSpPr>
      <xdr:spPr>
        <a:xfrm flipV="1">
          <a:off x="7861300" y="13461315"/>
          <a:ext cx="889000" cy="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106184</xdr:rowOff>
    </xdr:from>
    <xdr:to>
      <xdr:col>41</xdr:col>
      <xdr:colOff>50800</xdr:colOff>
      <xdr:row>78</xdr:row>
      <xdr:rowOff>123343</xdr:rowOff>
    </xdr:to>
    <xdr:cxnSp macro="">
      <xdr:nvCxnSpPr>
        <xdr:cNvPr id="415" name="直線コネクタ 414"/>
        <xdr:cNvCxnSpPr/>
      </xdr:nvCxnSpPr>
      <xdr:spPr>
        <a:xfrm flipV="1">
          <a:off x="6972300" y="13479284"/>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8026</xdr:rowOff>
    </xdr:from>
    <xdr:to>
      <xdr:col>55</xdr:col>
      <xdr:colOff>50800</xdr:colOff>
      <xdr:row>78</xdr:row>
      <xdr:rowOff>109626</xdr:rowOff>
    </xdr:to>
    <xdr:sp macro="" textlink="">
      <xdr:nvSpPr>
        <xdr:cNvPr id="425" name="楕円 424"/>
        <xdr:cNvSpPr/>
      </xdr:nvSpPr>
      <xdr:spPr>
        <a:xfrm>
          <a:off x="104267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157903</xdr:rowOff>
    </xdr:from>
    <xdr:ext cx="534377" cy="259045"/>
    <xdr:sp macro="" textlink="">
      <xdr:nvSpPr>
        <xdr:cNvPr id="426" name="商工費該当値テキスト"/>
        <xdr:cNvSpPr txBox="1"/>
      </xdr:nvSpPr>
      <xdr:spPr>
        <a:xfrm>
          <a:off x="10528300" y="1335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30518</xdr:rowOff>
    </xdr:from>
    <xdr:to>
      <xdr:col>50</xdr:col>
      <xdr:colOff>165100</xdr:colOff>
      <xdr:row>78</xdr:row>
      <xdr:rowOff>132118</xdr:rowOff>
    </xdr:to>
    <xdr:sp macro="" textlink="">
      <xdr:nvSpPr>
        <xdr:cNvPr id="427" name="楕円 426"/>
        <xdr:cNvSpPr/>
      </xdr:nvSpPr>
      <xdr:spPr>
        <a:xfrm>
          <a:off x="9588500" y="134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123245</xdr:rowOff>
    </xdr:from>
    <xdr:ext cx="534377" cy="259045"/>
    <xdr:sp macro="" textlink="">
      <xdr:nvSpPr>
        <xdr:cNvPr id="428" name="テキスト ボックス 427"/>
        <xdr:cNvSpPr txBox="1"/>
      </xdr:nvSpPr>
      <xdr:spPr>
        <a:xfrm>
          <a:off x="9372111" y="134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37415</xdr:rowOff>
    </xdr:from>
    <xdr:to>
      <xdr:col>46</xdr:col>
      <xdr:colOff>38100</xdr:colOff>
      <xdr:row>78</xdr:row>
      <xdr:rowOff>139015</xdr:rowOff>
    </xdr:to>
    <xdr:sp macro="" textlink="">
      <xdr:nvSpPr>
        <xdr:cNvPr id="429" name="楕円 428"/>
        <xdr:cNvSpPr/>
      </xdr:nvSpPr>
      <xdr:spPr>
        <a:xfrm>
          <a:off x="8699500" y="134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130142</xdr:rowOff>
    </xdr:from>
    <xdr:ext cx="534377" cy="259045"/>
    <xdr:sp macro="" textlink="">
      <xdr:nvSpPr>
        <xdr:cNvPr id="430" name="テキスト ボックス 429"/>
        <xdr:cNvSpPr txBox="1"/>
      </xdr:nvSpPr>
      <xdr:spPr>
        <a:xfrm>
          <a:off x="8483111" y="135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55384</xdr:rowOff>
    </xdr:from>
    <xdr:to>
      <xdr:col>41</xdr:col>
      <xdr:colOff>101600</xdr:colOff>
      <xdr:row>78</xdr:row>
      <xdr:rowOff>156984</xdr:rowOff>
    </xdr:to>
    <xdr:sp macro="" textlink="">
      <xdr:nvSpPr>
        <xdr:cNvPr id="431" name="楕円 430"/>
        <xdr:cNvSpPr/>
      </xdr:nvSpPr>
      <xdr:spPr>
        <a:xfrm>
          <a:off x="7810500" y="134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148111</xdr:rowOff>
    </xdr:from>
    <xdr:ext cx="469744" cy="259045"/>
    <xdr:sp macro="" textlink="">
      <xdr:nvSpPr>
        <xdr:cNvPr id="432" name="テキスト ボックス 431"/>
        <xdr:cNvSpPr txBox="1"/>
      </xdr:nvSpPr>
      <xdr:spPr>
        <a:xfrm>
          <a:off x="7626428" y="1352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72543</xdr:rowOff>
    </xdr:from>
    <xdr:to>
      <xdr:col>36</xdr:col>
      <xdr:colOff>165100</xdr:colOff>
      <xdr:row>79</xdr:row>
      <xdr:rowOff>2693</xdr:rowOff>
    </xdr:to>
    <xdr:sp macro="" textlink="">
      <xdr:nvSpPr>
        <xdr:cNvPr id="433" name="楕円 432"/>
        <xdr:cNvSpPr/>
      </xdr:nvSpPr>
      <xdr:spPr>
        <a:xfrm>
          <a:off x="6921500" y="134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165270</xdr:rowOff>
    </xdr:from>
    <xdr:ext cx="469744" cy="259045"/>
    <xdr:sp macro="" textlink="">
      <xdr:nvSpPr>
        <xdr:cNvPr id="434" name="テキスト ボックス 433"/>
        <xdr:cNvSpPr txBox="1"/>
      </xdr:nvSpPr>
      <xdr:spPr>
        <a:xfrm>
          <a:off x="6737428" y="135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82885</xdr:rowOff>
    </xdr:from>
    <xdr:to>
      <xdr:col>55</xdr:col>
      <xdr:colOff>0</xdr:colOff>
      <xdr:row>97</xdr:row>
      <xdr:rowOff>115835</xdr:rowOff>
    </xdr:to>
    <xdr:cxnSp macro="">
      <xdr:nvCxnSpPr>
        <xdr:cNvPr id="463" name="直線コネクタ 462"/>
        <xdr:cNvCxnSpPr/>
      </xdr:nvCxnSpPr>
      <xdr:spPr>
        <a:xfrm flipV="1">
          <a:off x="9639300" y="16713535"/>
          <a:ext cx="838200" cy="3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98735</xdr:rowOff>
    </xdr:from>
    <xdr:to>
      <xdr:col>50</xdr:col>
      <xdr:colOff>114300</xdr:colOff>
      <xdr:row>97</xdr:row>
      <xdr:rowOff>115835</xdr:rowOff>
    </xdr:to>
    <xdr:cxnSp macro="">
      <xdr:nvCxnSpPr>
        <xdr:cNvPr id="466" name="直線コネクタ 465"/>
        <xdr:cNvCxnSpPr/>
      </xdr:nvCxnSpPr>
      <xdr:spPr>
        <a:xfrm>
          <a:off x="8750300" y="16557935"/>
          <a:ext cx="889000" cy="18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98735</xdr:rowOff>
    </xdr:from>
    <xdr:to>
      <xdr:col>45</xdr:col>
      <xdr:colOff>177800</xdr:colOff>
      <xdr:row>97</xdr:row>
      <xdr:rowOff>157432</xdr:rowOff>
    </xdr:to>
    <xdr:cxnSp macro="">
      <xdr:nvCxnSpPr>
        <xdr:cNvPr id="469" name="直線コネクタ 468"/>
        <xdr:cNvCxnSpPr/>
      </xdr:nvCxnSpPr>
      <xdr:spPr>
        <a:xfrm flipV="1">
          <a:off x="7861300" y="16557935"/>
          <a:ext cx="889000" cy="2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157432</xdr:rowOff>
    </xdr:from>
    <xdr:to>
      <xdr:col>41</xdr:col>
      <xdr:colOff>50800</xdr:colOff>
      <xdr:row>97</xdr:row>
      <xdr:rowOff>161317</xdr:rowOff>
    </xdr:to>
    <xdr:cxnSp macro="">
      <xdr:nvCxnSpPr>
        <xdr:cNvPr id="472" name="直線コネクタ 471"/>
        <xdr:cNvCxnSpPr/>
      </xdr:nvCxnSpPr>
      <xdr:spPr>
        <a:xfrm flipV="1">
          <a:off x="6972300" y="1678808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32085</xdr:rowOff>
    </xdr:from>
    <xdr:to>
      <xdr:col>55</xdr:col>
      <xdr:colOff>50800</xdr:colOff>
      <xdr:row>97</xdr:row>
      <xdr:rowOff>133685</xdr:rowOff>
    </xdr:to>
    <xdr:sp macro="" textlink="">
      <xdr:nvSpPr>
        <xdr:cNvPr id="482" name="楕円 481"/>
        <xdr:cNvSpPr/>
      </xdr:nvSpPr>
      <xdr:spPr>
        <a:xfrm>
          <a:off x="10426700" y="166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10512</xdr:rowOff>
    </xdr:from>
    <xdr:ext cx="534377" cy="259045"/>
    <xdr:sp macro="" textlink="">
      <xdr:nvSpPr>
        <xdr:cNvPr id="483" name="土木費該当値テキスト"/>
        <xdr:cNvSpPr txBox="1"/>
      </xdr:nvSpPr>
      <xdr:spPr>
        <a:xfrm>
          <a:off x="10528300" y="1664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65035</xdr:rowOff>
    </xdr:from>
    <xdr:to>
      <xdr:col>50</xdr:col>
      <xdr:colOff>165100</xdr:colOff>
      <xdr:row>97</xdr:row>
      <xdr:rowOff>166635</xdr:rowOff>
    </xdr:to>
    <xdr:sp macro="" textlink="">
      <xdr:nvSpPr>
        <xdr:cNvPr id="484" name="楕円 483"/>
        <xdr:cNvSpPr/>
      </xdr:nvSpPr>
      <xdr:spPr>
        <a:xfrm>
          <a:off x="9588500" y="166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157762</xdr:rowOff>
    </xdr:from>
    <xdr:ext cx="534377" cy="259045"/>
    <xdr:sp macro="" textlink="">
      <xdr:nvSpPr>
        <xdr:cNvPr id="485" name="テキスト ボックス 484"/>
        <xdr:cNvSpPr txBox="1"/>
      </xdr:nvSpPr>
      <xdr:spPr>
        <a:xfrm>
          <a:off x="9372111" y="1678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47935</xdr:rowOff>
    </xdr:from>
    <xdr:to>
      <xdr:col>46</xdr:col>
      <xdr:colOff>38100</xdr:colOff>
      <xdr:row>96</xdr:row>
      <xdr:rowOff>149535</xdr:rowOff>
    </xdr:to>
    <xdr:sp macro="" textlink="">
      <xdr:nvSpPr>
        <xdr:cNvPr id="486" name="楕円 485"/>
        <xdr:cNvSpPr/>
      </xdr:nvSpPr>
      <xdr:spPr>
        <a:xfrm>
          <a:off x="8699500" y="165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166062</xdr:rowOff>
    </xdr:from>
    <xdr:ext cx="534377" cy="259045"/>
    <xdr:sp macro="" textlink="">
      <xdr:nvSpPr>
        <xdr:cNvPr id="487" name="テキスト ボックス 486"/>
        <xdr:cNvSpPr txBox="1"/>
      </xdr:nvSpPr>
      <xdr:spPr>
        <a:xfrm>
          <a:off x="8483111" y="162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106632</xdr:rowOff>
    </xdr:from>
    <xdr:to>
      <xdr:col>41</xdr:col>
      <xdr:colOff>101600</xdr:colOff>
      <xdr:row>98</xdr:row>
      <xdr:rowOff>36782</xdr:rowOff>
    </xdr:to>
    <xdr:sp macro="" textlink="">
      <xdr:nvSpPr>
        <xdr:cNvPr id="488" name="楕円 487"/>
        <xdr:cNvSpPr/>
      </xdr:nvSpPr>
      <xdr:spPr>
        <a:xfrm>
          <a:off x="7810500" y="167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27909</xdr:rowOff>
    </xdr:from>
    <xdr:ext cx="534377" cy="259045"/>
    <xdr:sp macro="" textlink="">
      <xdr:nvSpPr>
        <xdr:cNvPr id="489" name="テキスト ボックス 488"/>
        <xdr:cNvSpPr txBox="1"/>
      </xdr:nvSpPr>
      <xdr:spPr>
        <a:xfrm>
          <a:off x="7594111" y="168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110517</xdr:rowOff>
    </xdr:from>
    <xdr:to>
      <xdr:col>36</xdr:col>
      <xdr:colOff>165100</xdr:colOff>
      <xdr:row>98</xdr:row>
      <xdr:rowOff>40667</xdr:rowOff>
    </xdr:to>
    <xdr:sp macro="" textlink="">
      <xdr:nvSpPr>
        <xdr:cNvPr id="490" name="楕円 489"/>
        <xdr:cNvSpPr/>
      </xdr:nvSpPr>
      <xdr:spPr>
        <a:xfrm>
          <a:off x="6921500" y="167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31794</xdr:rowOff>
    </xdr:from>
    <xdr:ext cx="534377" cy="259045"/>
    <xdr:sp macro="" textlink="">
      <xdr:nvSpPr>
        <xdr:cNvPr id="491" name="テキスト ボックス 490"/>
        <xdr:cNvSpPr txBox="1"/>
      </xdr:nvSpPr>
      <xdr:spPr>
        <a:xfrm>
          <a:off x="6705111" y="168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79121</xdr:rowOff>
    </xdr:from>
    <xdr:to>
      <xdr:col>85</xdr:col>
      <xdr:colOff>127000</xdr:colOff>
      <xdr:row>37</xdr:row>
      <xdr:rowOff>92837</xdr:rowOff>
    </xdr:to>
    <xdr:cxnSp macro="">
      <xdr:nvCxnSpPr>
        <xdr:cNvPr id="520" name="直線コネクタ 519"/>
        <xdr:cNvCxnSpPr/>
      </xdr:nvCxnSpPr>
      <xdr:spPr>
        <a:xfrm>
          <a:off x="15481300" y="6422771"/>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44926</xdr:rowOff>
    </xdr:from>
    <xdr:to>
      <xdr:col>81</xdr:col>
      <xdr:colOff>50800</xdr:colOff>
      <xdr:row>37</xdr:row>
      <xdr:rowOff>79121</xdr:rowOff>
    </xdr:to>
    <xdr:cxnSp macro="">
      <xdr:nvCxnSpPr>
        <xdr:cNvPr id="523" name="直線コネクタ 522"/>
        <xdr:cNvCxnSpPr/>
      </xdr:nvCxnSpPr>
      <xdr:spPr>
        <a:xfrm>
          <a:off x="14592300" y="6388576"/>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44926</xdr:rowOff>
    </xdr:from>
    <xdr:to>
      <xdr:col>76</xdr:col>
      <xdr:colOff>114300</xdr:colOff>
      <xdr:row>37</xdr:row>
      <xdr:rowOff>87979</xdr:rowOff>
    </xdr:to>
    <xdr:cxnSp macro="">
      <xdr:nvCxnSpPr>
        <xdr:cNvPr id="526" name="直線コネクタ 525"/>
        <xdr:cNvCxnSpPr/>
      </xdr:nvCxnSpPr>
      <xdr:spPr>
        <a:xfrm flipV="1">
          <a:off x="13703300" y="6388576"/>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47612</xdr:rowOff>
    </xdr:from>
    <xdr:to>
      <xdr:col>71</xdr:col>
      <xdr:colOff>177800</xdr:colOff>
      <xdr:row>37</xdr:row>
      <xdr:rowOff>87979</xdr:rowOff>
    </xdr:to>
    <xdr:cxnSp macro="">
      <xdr:nvCxnSpPr>
        <xdr:cNvPr id="529" name="直線コネクタ 528"/>
        <xdr:cNvCxnSpPr/>
      </xdr:nvCxnSpPr>
      <xdr:spPr>
        <a:xfrm>
          <a:off x="12814300" y="6391262"/>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42037</xdr:rowOff>
    </xdr:from>
    <xdr:to>
      <xdr:col>85</xdr:col>
      <xdr:colOff>177800</xdr:colOff>
      <xdr:row>37</xdr:row>
      <xdr:rowOff>143637</xdr:rowOff>
    </xdr:to>
    <xdr:sp macro="" textlink="">
      <xdr:nvSpPr>
        <xdr:cNvPr id="539" name="楕円 538"/>
        <xdr:cNvSpPr/>
      </xdr:nvSpPr>
      <xdr:spPr>
        <a:xfrm>
          <a:off x="162687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128414</xdr:rowOff>
    </xdr:from>
    <xdr:ext cx="534377" cy="259045"/>
    <xdr:sp macro="" textlink="">
      <xdr:nvSpPr>
        <xdr:cNvPr id="540" name="消防費該当値テキスト"/>
        <xdr:cNvSpPr txBox="1"/>
      </xdr:nvSpPr>
      <xdr:spPr>
        <a:xfrm>
          <a:off x="16370300" y="63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28321</xdr:rowOff>
    </xdr:from>
    <xdr:to>
      <xdr:col>81</xdr:col>
      <xdr:colOff>101600</xdr:colOff>
      <xdr:row>37</xdr:row>
      <xdr:rowOff>129921</xdr:rowOff>
    </xdr:to>
    <xdr:sp macro="" textlink="">
      <xdr:nvSpPr>
        <xdr:cNvPr id="541" name="楕円 540"/>
        <xdr:cNvSpPr/>
      </xdr:nvSpPr>
      <xdr:spPr>
        <a:xfrm>
          <a:off x="15430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121048</xdr:rowOff>
    </xdr:from>
    <xdr:ext cx="534377" cy="259045"/>
    <xdr:sp macro="" textlink="">
      <xdr:nvSpPr>
        <xdr:cNvPr id="542" name="テキスト ボックス 541"/>
        <xdr:cNvSpPr txBox="1"/>
      </xdr:nvSpPr>
      <xdr:spPr>
        <a:xfrm>
          <a:off x="15214111" y="64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165576</xdr:rowOff>
    </xdr:from>
    <xdr:to>
      <xdr:col>76</xdr:col>
      <xdr:colOff>165100</xdr:colOff>
      <xdr:row>37</xdr:row>
      <xdr:rowOff>95726</xdr:rowOff>
    </xdr:to>
    <xdr:sp macro="" textlink="">
      <xdr:nvSpPr>
        <xdr:cNvPr id="543" name="楕円 542"/>
        <xdr:cNvSpPr/>
      </xdr:nvSpPr>
      <xdr:spPr>
        <a:xfrm>
          <a:off x="14541500" y="63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86853</xdr:rowOff>
    </xdr:from>
    <xdr:ext cx="534377" cy="259045"/>
    <xdr:sp macro="" textlink="">
      <xdr:nvSpPr>
        <xdr:cNvPr id="544" name="テキスト ボックス 543"/>
        <xdr:cNvSpPr txBox="1"/>
      </xdr:nvSpPr>
      <xdr:spPr>
        <a:xfrm>
          <a:off x="14325111" y="64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37179</xdr:rowOff>
    </xdr:from>
    <xdr:to>
      <xdr:col>72</xdr:col>
      <xdr:colOff>38100</xdr:colOff>
      <xdr:row>37</xdr:row>
      <xdr:rowOff>138779</xdr:rowOff>
    </xdr:to>
    <xdr:sp macro="" textlink="">
      <xdr:nvSpPr>
        <xdr:cNvPr id="545" name="楕円 544"/>
        <xdr:cNvSpPr/>
      </xdr:nvSpPr>
      <xdr:spPr>
        <a:xfrm>
          <a:off x="13652500" y="63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129906</xdr:rowOff>
    </xdr:from>
    <xdr:ext cx="534377" cy="259045"/>
    <xdr:sp macro="" textlink="">
      <xdr:nvSpPr>
        <xdr:cNvPr id="546" name="テキスト ボックス 545"/>
        <xdr:cNvSpPr txBox="1"/>
      </xdr:nvSpPr>
      <xdr:spPr>
        <a:xfrm>
          <a:off x="13436111" y="64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168262</xdr:rowOff>
    </xdr:from>
    <xdr:to>
      <xdr:col>67</xdr:col>
      <xdr:colOff>101600</xdr:colOff>
      <xdr:row>37</xdr:row>
      <xdr:rowOff>98412</xdr:rowOff>
    </xdr:to>
    <xdr:sp macro="" textlink="">
      <xdr:nvSpPr>
        <xdr:cNvPr id="547" name="楕円 546"/>
        <xdr:cNvSpPr/>
      </xdr:nvSpPr>
      <xdr:spPr>
        <a:xfrm>
          <a:off x="12763500" y="63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89539</xdr:rowOff>
    </xdr:from>
    <xdr:ext cx="534377" cy="259045"/>
    <xdr:sp macro="" textlink="">
      <xdr:nvSpPr>
        <xdr:cNvPr id="548" name="テキスト ボックス 547"/>
        <xdr:cNvSpPr txBox="1"/>
      </xdr:nvSpPr>
      <xdr:spPr>
        <a:xfrm>
          <a:off x="12547111" y="643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94757</xdr:rowOff>
    </xdr:from>
    <xdr:to>
      <xdr:col>85</xdr:col>
      <xdr:colOff>127000</xdr:colOff>
      <xdr:row>57</xdr:row>
      <xdr:rowOff>114943</xdr:rowOff>
    </xdr:to>
    <xdr:cxnSp macro="">
      <xdr:nvCxnSpPr>
        <xdr:cNvPr id="577" name="直線コネクタ 576"/>
        <xdr:cNvCxnSpPr/>
      </xdr:nvCxnSpPr>
      <xdr:spPr>
        <a:xfrm flipV="1">
          <a:off x="15481300" y="9867407"/>
          <a:ext cx="8382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103932</xdr:rowOff>
    </xdr:from>
    <xdr:to>
      <xdr:col>81</xdr:col>
      <xdr:colOff>50800</xdr:colOff>
      <xdr:row>57</xdr:row>
      <xdr:rowOff>114943</xdr:rowOff>
    </xdr:to>
    <xdr:cxnSp macro="">
      <xdr:nvCxnSpPr>
        <xdr:cNvPr id="580" name="直線コネクタ 579"/>
        <xdr:cNvCxnSpPr/>
      </xdr:nvCxnSpPr>
      <xdr:spPr>
        <a:xfrm>
          <a:off x="14592300" y="9876582"/>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8956</xdr:rowOff>
    </xdr:from>
    <xdr:to>
      <xdr:col>76</xdr:col>
      <xdr:colOff>114300</xdr:colOff>
      <xdr:row>57</xdr:row>
      <xdr:rowOff>103932</xdr:rowOff>
    </xdr:to>
    <xdr:cxnSp macro="">
      <xdr:nvCxnSpPr>
        <xdr:cNvPr id="583" name="直線コネクタ 582"/>
        <xdr:cNvCxnSpPr/>
      </xdr:nvCxnSpPr>
      <xdr:spPr>
        <a:xfrm>
          <a:off x="13703300" y="9610156"/>
          <a:ext cx="889000" cy="26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8956</xdr:rowOff>
    </xdr:from>
    <xdr:to>
      <xdr:col>71</xdr:col>
      <xdr:colOff>177800</xdr:colOff>
      <xdr:row>57</xdr:row>
      <xdr:rowOff>52512</xdr:rowOff>
    </xdr:to>
    <xdr:cxnSp macro="">
      <xdr:nvCxnSpPr>
        <xdr:cNvPr id="586" name="直線コネクタ 585"/>
        <xdr:cNvCxnSpPr/>
      </xdr:nvCxnSpPr>
      <xdr:spPr>
        <a:xfrm flipV="1">
          <a:off x="12814300" y="9610156"/>
          <a:ext cx="889000" cy="2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43957</xdr:rowOff>
    </xdr:from>
    <xdr:to>
      <xdr:col>85</xdr:col>
      <xdr:colOff>177800</xdr:colOff>
      <xdr:row>57</xdr:row>
      <xdr:rowOff>145557</xdr:rowOff>
    </xdr:to>
    <xdr:sp macro="" textlink="">
      <xdr:nvSpPr>
        <xdr:cNvPr id="596" name="楕円 595"/>
        <xdr:cNvSpPr/>
      </xdr:nvSpPr>
      <xdr:spPr>
        <a:xfrm>
          <a:off x="16268700" y="98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130334</xdr:rowOff>
    </xdr:from>
    <xdr:ext cx="534377" cy="259045"/>
    <xdr:sp macro="" textlink="">
      <xdr:nvSpPr>
        <xdr:cNvPr id="597" name="教育費該当値テキスト"/>
        <xdr:cNvSpPr txBox="1"/>
      </xdr:nvSpPr>
      <xdr:spPr>
        <a:xfrm>
          <a:off x="16370300" y="973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64143</xdr:rowOff>
    </xdr:from>
    <xdr:to>
      <xdr:col>81</xdr:col>
      <xdr:colOff>101600</xdr:colOff>
      <xdr:row>57</xdr:row>
      <xdr:rowOff>165743</xdr:rowOff>
    </xdr:to>
    <xdr:sp macro="" textlink="">
      <xdr:nvSpPr>
        <xdr:cNvPr id="598" name="楕円 597"/>
        <xdr:cNvSpPr/>
      </xdr:nvSpPr>
      <xdr:spPr>
        <a:xfrm>
          <a:off x="15430500" y="983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156870</xdr:rowOff>
    </xdr:from>
    <xdr:ext cx="534377" cy="259045"/>
    <xdr:sp macro="" textlink="">
      <xdr:nvSpPr>
        <xdr:cNvPr id="599" name="テキスト ボックス 598"/>
        <xdr:cNvSpPr txBox="1"/>
      </xdr:nvSpPr>
      <xdr:spPr>
        <a:xfrm>
          <a:off x="15214111" y="992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53132</xdr:rowOff>
    </xdr:from>
    <xdr:to>
      <xdr:col>76</xdr:col>
      <xdr:colOff>165100</xdr:colOff>
      <xdr:row>57</xdr:row>
      <xdr:rowOff>154732</xdr:rowOff>
    </xdr:to>
    <xdr:sp macro="" textlink="">
      <xdr:nvSpPr>
        <xdr:cNvPr id="600" name="楕円 599"/>
        <xdr:cNvSpPr/>
      </xdr:nvSpPr>
      <xdr:spPr>
        <a:xfrm>
          <a:off x="14541500" y="98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145859</xdr:rowOff>
    </xdr:from>
    <xdr:ext cx="534377" cy="259045"/>
    <xdr:sp macro="" textlink="">
      <xdr:nvSpPr>
        <xdr:cNvPr id="601" name="テキスト ボックス 600"/>
        <xdr:cNvSpPr txBox="1"/>
      </xdr:nvSpPr>
      <xdr:spPr>
        <a:xfrm>
          <a:off x="14325111" y="99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129606</xdr:rowOff>
    </xdr:from>
    <xdr:to>
      <xdr:col>72</xdr:col>
      <xdr:colOff>38100</xdr:colOff>
      <xdr:row>56</xdr:row>
      <xdr:rowOff>59756</xdr:rowOff>
    </xdr:to>
    <xdr:sp macro="" textlink="">
      <xdr:nvSpPr>
        <xdr:cNvPr id="602" name="楕円 601"/>
        <xdr:cNvSpPr/>
      </xdr:nvSpPr>
      <xdr:spPr>
        <a:xfrm>
          <a:off x="13652500" y="95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76283</xdr:rowOff>
    </xdr:from>
    <xdr:ext cx="534377" cy="259045"/>
    <xdr:sp macro="" textlink="">
      <xdr:nvSpPr>
        <xdr:cNvPr id="603" name="テキスト ボックス 602"/>
        <xdr:cNvSpPr txBox="1"/>
      </xdr:nvSpPr>
      <xdr:spPr>
        <a:xfrm>
          <a:off x="13436111" y="933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1712</xdr:rowOff>
    </xdr:from>
    <xdr:to>
      <xdr:col>67</xdr:col>
      <xdr:colOff>101600</xdr:colOff>
      <xdr:row>57</xdr:row>
      <xdr:rowOff>103312</xdr:rowOff>
    </xdr:to>
    <xdr:sp macro="" textlink="">
      <xdr:nvSpPr>
        <xdr:cNvPr id="604" name="楕円 603"/>
        <xdr:cNvSpPr/>
      </xdr:nvSpPr>
      <xdr:spPr>
        <a:xfrm>
          <a:off x="12763500" y="977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94439</xdr:rowOff>
    </xdr:from>
    <xdr:ext cx="534377" cy="259045"/>
    <xdr:sp macro="" textlink="">
      <xdr:nvSpPr>
        <xdr:cNvPr id="605" name="テキスト ボックス 604"/>
        <xdr:cNvSpPr txBox="1"/>
      </xdr:nvSpPr>
      <xdr:spPr>
        <a:xfrm>
          <a:off x="12547111" y="986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38481</xdr:rowOff>
    </xdr:from>
    <xdr:to>
      <xdr:col>85</xdr:col>
      <xdr:colOff>127000</xdr:colOff>
      <xdr:row>79</xdr:row>
      <xdr:rowOff>44450</xdr:rowOff>
    </xdr:to>
    <xdr:cxnSp macro="">
      <xdr:nvCxnSpPr>
        <xdr:cNvPr id="634" name="直線コネクタ 633"/>
        <xdr:cNvCxnSpPr/>
      </xdr:nvCxnSpPr>
      <xdr:spPr>
        <a:xfrm flipV="1">
          <a:off x="15481300" y="13583031"/>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31686</xdr:rowOff>
    </xdr:from>
    <xdr:to>
      <xdr:col>76</xdr:col>
      <xdr:colOff>114300</xdr:colOff>
      <xdr:row>79</xdr:row>
      <xdr:rowOff>44450</xdr:rowOff>
    </xdr:to>
    <xdr:cxnSp macro="">
      <xdr:nvCxnSpPr>
        <xdr:cNvPr id="640" name="直線コネクタ 639"/>
        <xdr:cNvCxnSpPr/>
      </xdr:nvCxnSpPr>
      <xdr:spPr>
        <a:xfrm>
          <a:off x="13703300" y="13576236"/>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31686</xdr:rowOff>
    </xdr:from>
    <xdr:to>
      <xdr:col>71</xdr:col>
      <xdr:colOff>177800</xdr:colOff>
      <xdr:row>79</xdr:row>
      <xdr:rowOff>41135</xdr:rowOff>
    </xdr:to>
    <xdr:cxnSp macro="">
      <xdr:nvCxnSpPr>
        <xdr:cNvPr id="643" name="直線コネクタ 642"/>
        <xdr:cNvCxnSpPr/>
      </xdr:nvCxnSpPr>
      <xdr:spPr>
        <a:xfrm flipV="1">
          <a:off x="12814300" y="13576236"/>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159131</xdr:rowOff>
    </xdr:from>
    <xdr:to>
      <xdr:col>85</xdr:col>
      <xdr:colOff>177800</xdr:colOff>
      <xdr:row>79</xdr:row>
      <xdr:rowOff>89281</xdr:rowOff>
    </xdr:to>
    <xdr:sp macro="" textlink="">
      <xdr:nvSpPr>
        <xdr:cNvPr id="653" name="楕円 652"/>
        <xdr:cNvSpPr/>
      </xdr:nvSpPr>
      <xdr:spPr>
        <a:xfrm>
          <a:off x="16268700" y="135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378565" cy="259045"/>
    <xdr:sp macro="" textlink="">
      <xdr:nvSpPr>
        <xdr:cNvPr id="654" name="災害復旧費該当値テキスト"/>
        <xdr:cNvSpPr txBox="1"/>
      </xdr:nvSpPr>
      <xdr:spPr>
        <a:xfrm>
          <a:off x="16370300" y="13497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152336</xdr:rowOff>
    </xdr:from>
    <xdr:to>
      <xdr:col>72</xdr:col>
      <xdr:colOff>38100</xdr:colOff>
      <xdr:row>79</xdr:row>
      <xdr:rowOff>82486</xdr:rowOff>
    </xdr:to>
    <xdr:sp macro="" textlink="">
      <xdr:nvSpPr>
        <xdr:cNvPr id="659" name="楕円 658"/>
        <xdr:cNvSpPr/>
      </xdr:nvSpPr>
      <xdr:spPr>
        <a:xfrm>
          <a:off x="13652500" y="135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73613</xdr:rowOff>
    </xdr:from>
    <xdr:ext cx="469744" cy="259045"/>
    <xdr:sp macro="" textlink="">
      <xdr:nvSpPr>
        <xdr:cNvPr id="660" name="テキスト ボックス 659"/>
        <xdr:cNvSpPr txBox="1"/>
      </xdr:nvSpPr>
      <xdr:spPr>
        <a:xfrm>
          <a:off x="13468428" y="1361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161785</xdr:rowOff>
    </xdr:from>
    <xdr:to>
      <xdr:col>67</xdr:col>
      <xdr:colOff>101600</xdr:colOff>
      <xdr:row>79</xdr:row>
      <xdr:rowOff>91935</xdr:rowOff>
    </xdr:to>
    <xdr:sp macro="" textlink="">
      <xdr:nvSpPr>
        <xdr:cNvPr id="661" name="楕円 660"/>
        <xdr:cNvSpPr/>
      </xdr:nvSpPr>
      <xdr:spPr>
        <a:xfrm>
          <a:off x="12763500" y="13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83062</xdr:rowOff>
    </xdr:from>
    <xdr:ext cx="378565" cy="259045"/>
    <xdr:sp macro="" textlink="">
      <xdr:nvSpPr>
        <xdr:cNvPr id="662" name="テキスト ボックス 661"/>
        <xdr:cNvSpPr txBox="1"/>
      </xdr:nvSpPr>
      <xdr:spPr>
        <a:xfrm>
          <a:off x="12625017" y="1362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97737</xdr:rowOff>
    </xdr:from>
    <xdr:to>
      <xdr:col>85</xdr:col>
      <xdr:colOff>127000</xdr:colOff>
      <xdr:row>97</xdr:row>
      <xdr:rowOff>155535</xdr:rowOff>
    </xdr:to>
    <xdr:cxnSp macro="">
      <xdr:nvCxnSpPr>
        <xdr:cNvPr id="691" name="直線コネクタ 690"/>
        <xdr:cNvCxnSpPr/>
      </xdr:nvCxnSpPr>
      <xdr:spPr>
        <a:xfrm>
          <a:off x="15481300" y="16728387"/>
          <a:ext cx="8382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72233</xdr:rowOff>
    </xdr:from>
    <xdr:to>
      <xdr:col>81</xdr:col>
      <xdr:colOff>50800</xdr:colOff>
      <xdr:row>97</xdr:row>
      <xdr:rowOff>97737</xdr:rowOff>
    </xdr:to>
    <xdr:cxnSp macro="">
      <xdr:nvCxnSpPr>
        <xdr:cNvPr id="694" name="直線コネクタ 693"/>
        <xdr:cNvCxnSpPr/>
      </xdr:nvCxnSpPr>
      <xdr:spPr>
        <a:xfrm>
          <a:off x="14592300" y="16702883"/>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69337</xdr:rowOff>
    </xdr:from>
    <xdr:to>
      <xdr:col>76</xdr:col>
      <xdr:colOff>114300</xdr:colOff>
      <xdr:row>97</xdr:row>
      <xdr:rowOff>72233</xdr:rowOff>
    </xdr:to>
    <xdr:cxnSp macro="">
      <xdr:nvCxnSpPr>
        <xdr:cNvPr id="697" name="直線コネクタ 696"/>
        <xdr:cNvCxnSpPr/>
      </xdr:nvCxnSpPr>
      <xdr:spPr>
        <a:xfrm>
          <a:off x="13703300" y="1669998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54569</xdr:rowOff>
    </xdr:from>
    <xdr:to>
      <xdr:col>71</xdr:col>
      <xdr:colOff>177800</xdr:colOff>
      <xdr:row>97</xdr:row>
      <xdr:rowOff>69337</xdr:rowOff>
    </xdr:to>
    <xdr:cxnSp macro="">
      <xdr:nvCxnSpPr>
        <xdr:cNvPr id="700" name="直線コネクタ 699"/>
        <xdr:cNvCxnSpPr/>
      </xdr:nvCxnSpPr>
      <xdr:spPr>
        <a:xfrm>
          <a:off x="12814300" y="1668521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104735</xdr:rowOff>
    </xdr:from>
    <xdr:to>
      <xdr:col>85</xdr:col>
      <xdr:colOff>177800</xdr:colOff>
      <xdr:row>98</xdr:row>
      <xdr:rowOff>34885</xdr:rowOff>
    </xdr:to>
    <xdr:sp macro="" textlink="">
      <xdr:nvSpPr>
        <xdr:cNvPr id="710" name="楕円 709"/>
        <xdr:cNvSpPr/>
      </xdr:nvSpPr>
      <xdr:spPr>
        <a:xfrm>
          <a:off x="16268700" y="167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83162</xdr:rowOff>
    </xdr:from>
    <xdr:ext cx="534377" cy="259045"/>
    <xdr:sp macro="" textlink="">
      <xdr:nvSpPr>
        <xdr:cNvPr id="711" name="公債費該当値テキスト"/>
        <xdr:cNvSpPr txBox="1"/>
      </xdr:nvSpPr>
      <xdr:spPr>
        <a:xfrm>
          <a:off x="16370300" y="1671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46937</xdr:rowOff>
    </xdr:from>
    <xdr:to>
      <xdr:col>81</xdr:col>
      <xdr:colOff>101600</xdr:colOff>
      <xdr:row>97</xdr:row>
      <xdr:rowOff>148537</xdr:rowOff>
    </xdr:to>
    <xdr:sp macro="" textlink="">
      <xdr:nvSpPr>
        <xdr:cNvPr id="712" name="楕円 711"/>
        <xdr:cNvSpPr/>
      </xdr:nvSpPr>
      <xdr:spPr>
        <a:xfrm>
          <a:off x="15430500" y="166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139664</xdr:rowOff>
    </xdr:from>
    <xdr:ext cx="534377" cy="259045"/>
    <xdr:sp macro="" textlink="">
      <xdr:nvSpPr>
        <xdr:cNvPr id="713" name="テキスト ボックス 712"/>
        <xdr:cNvSpPr txBox="1"/>
      </xdr:nvSpPr>
      <xdr:spPr>
        <a:xfrm>
          <a:off x="15214111" y="167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21433</xdr:rowOff>
    </xdr:from>
    <xdr:to>
      <xdr:col>76</xdr:col>
      <xdr:colOff>165100</xdr:colOff>
      <xdr:row>97</xdr:row>
      <xdr:rowOff>123033</xdr:rowOff>
    </xdr:to>
    <xdr:sp macro="" textlink="">
      <xdr:nvSpPr>
        <xdr:cNvPr id="714" name="楕円 713"/>
        <xdr:cNvSpPr/>
      </xdr:nvSpPr>
      <xdr:spPr>
        <a:xfrm>
          <a:off x="14541500" y="166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114160</xdr:rowOff>
    </xdr:from>
    <xdr:ext cx="534377" cy="259045"/>
    <xdr:sp macro="" textlink="">
      <xdr:nvSpPr>
        <xdr:cNvPr id="715" name="テキスト ボックス 714"/>
        <xdr:cNvSpPr txBox="1"/>
      </xdr:nvSpPr>
      <xdr:spPr>
        <a:xfrm>
          <a:off x="14325111" y="167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18537</xdr:rowOff>
    </xdr:from>
    <xdr:to>
      <xdr:col>72</xdr:col>
      <xdr:colOff>38100</xdr:colOff>
      <xdr:row>97</xdr:row>
      <xdr:rowOff>120137</xdr:rowOff>
    </xdr:to>
    <xdr:sp macro="" textlink="">
      <xdr:nvSpPr>
        <xdr:cNvPr id="716" name="楕円 715"/>
        <xdr:cNvSpPr/>
      </xdr:nvSpPr>
      <xdr:spPr>
        <a:xfrm>
          <a:off x="13652500" y="166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111264</xdr:rowOff>
    </xdr:from>
    <xdr:ext cx="534377" cy="259045"/>
    <xdr:sp macro="" textlink="">
      <xdr:nvSpPr>
        <xdr:cNvPr id="717" name="テキスト ボックス 716"/>
        <xdr:cNvSpPr txBox="1"/>
      </xdr:nvSpPr>
      <xdr:spPr>
        <a:xfrm>
          <a:off x="13436111" y="167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3769</xdr:rowOff>
    </xdr:from>
    <xdr:to>
      <xdr:col>67</xdr:col>
      <xdr:colOff>101600</xdr:colOff>
      <xdr:row>97</xdr:row>
      <xdr:rowOff>105369</xdr:rowOff>
    </xdr:to>
    <xdr:sp macro="" textlink="">
      <xdr:nvSpPr>
        <xdr:cNvPr id="718" name="楕円 717"/>
        <xdr:cNvSpPr/>
      </xdr:nvSpPr>
      <xdr:spPr>
        <a:xfrm>
          <a:off x="12763500" y="166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96496</xdr:rowOff>
    </xdr:from>
    <xdr:ext cx="534377" cy="259045"/>
    <xdr:sp macro="" textlink="">
      <xdr:nvSpPr>
        <xdr:cNvPr id="719" name="テキスト ボックス 718"/>
        <xdr:cNvSpPr txBox="1"/>
      </xdr:nvSpPr>
      <xdr:spPr>
        <a:xfrm>
          <a:off x="12547111" y="167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公債費については、類似団体平均値よりも低い水準で推移しており、起債事業の峻別・抑制に努めた結果といえる。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今後、道の駅整備に伴う公債費の増大が懸念されるが、後年度において過大な負担とならないよう、対象事業の取捨選択に努める。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財政調整基金の取崩しにより、財政調整基金残高の比率は２</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２６ポイント低下した。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実質収支額については、前年度より約２億円増加したことにより、比率も５</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８５ポイント上昇した。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国民健康保健事業会計において前年度に続き赤字を計上した。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主な要因としては、療養給付費等に対する国民健康保険税等の財源が慢性的な収入不足となっていることがあげられる。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今後は、国保税の徴収及び納付啓発の強化による収納対策、健康指導などによる住民の健康向上を推進し、医療費の抑制を図り、赤字の慢性化を防ぐよう努める。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他の事業会計においても、収支のバランスを注視しながら、適切な財政運営を行っていく。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過去の大型事業に係る</a:t>
          </a:r>
          <a:r>
            <a:rPr kumimoji="1" lang="ja-JP" altLang="en-US" sz="1100" b="0" i="0" baseline="0">
              <a:solidFill>
                <a:schemeClr val="dk1"/>
              </a:solidFill>
              <a:effectLst/>
              <a:latin typeface="+mn-lt"/>
              <a:ea typeface="+mn-ea"/>
              <a:cs typeface="+mn-cs"/>
            </a:rPr>
            <a:t>地方</a:t>
          </a:r>
          <a:r>
            <a:rPr kumimoji="1" lang="ja-JP" altLang="ja-JP" sz="1100" b="0" i="0" baseline="0">
              <a:solidFill>
                <a:schemeClr val="dk1"/>
              </a:solidFill>
              <a:effectLst/>
              <a:latin typeface="+mn-lt"/>
              <a:ea typeface="+mn-ea"/>
              <a:cs typeface="+mn-cs"/>
            </a:rPr>
            <a:t>債の償還完了などにより、元利償還金は減少した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しかし</a:t>
          </a:r>
          <a:r>
            <a:rPr kumimoji="1" lang="ja-JP" altLang="ja-JP" sz="1100" b="0" i="0" baseline="0">
              <a:solidFill>
                <a:schemeClr val="dk1"/>
              </a:solidFill>
              <a:effectLst/>
              <a:latin typeface="+mn-lt"/>
              <a:ea typeface="+mn-ea"/>
              <a:cs typeface="+mn-cs"/>
            </a:rPr>
            <a:t>今後、道の駅整備事業に係る</a:t>
          </a:r>
          <a:r>
            <a:rPr kumimoji="1" lang="ja-JP" altLang="en-US" sz="1100" b="0" i="0" baseline="0">
              <a:solidFill>
                <a:schemeClr val="dk1"/>
              </a:solidFill>
              <a:effectLst/>
              <a:latin typeface="+mn-lt"/>
              <a:ea typeface="+mn-ea"/>
              <a:cs typeface="+mn-cs"/>
            </a:rPr>
            <a:t>地方債の</a:t>
          </a:r>
          <a:r>
            <a:rPr kumimoji="1" lang="ja-JP" altLang="ja-JP" sz="1100" b="0" i="0" baseline="0">
              <a:solidFill>
                <a:schemeClr val="dk1"/>
              </a:solidFill>
              <a:effectLst/>
              <a:latin typeface="+mn-lt"/>
              <a:ea typeface="+mn-ea"/>
              <a:cs typeface="+mn-cs"/>
            </a:rPr>
            <a:t>償還に伴う</a:t>
          </a:r>
          <a:r>
            <a:rPr kumimoji="1" lang="ja-JP" altLang="en-US" sz="1100" b="0" i="0" baseline="0">
              <a:solidFill>
                <a:schemeClr val="dk1"/>
              </a:solidFill>
              <a:effectLst/>
              <a:latin typeface="+mn-lt"/>
              <a:ea typeface="+mn-ea"/>
              <a:cs typeface="+mn-cs"/>
            </a:rPr>
            <a:t>元利償還金の増加や、</a:t>
          </a:r>
          <a:r>
            <a:rPr kumimoji="1" lang="ja-JP" altLang="ja-JP" sz="1100" b="0" i="0" baseline="0">
              <a:solidFill>
                <a:schemeClr val="dk1"/>
              </a:solidFill>
              <a:effectLst/>
              <a:latin typeface="+mn-lt"/>
              <a:ea typeface="+mn-ea"/>
              <a:cs typeface="+mn-cs"/>
            </a:rPr>
            <a:t>下水道事業特別会計</a:t>
          </a:r>
          <a:r>
            <a:rPr kumimoji="1" lang="ja-JP" altLang="en-US" sz="1100" b="0" i="0" baseline="0">
              <a:solidFill>
                <a:schemeClr val="dk1"/>
              </a:solidFill>
              <a:effectLst/>
              <a:latin typeface="+mn-lt"/>
              <a:ea typeface="+mn-ea"/>
              <a:cs typeface="+mn-cs"/>
            </a:rPr>
            <a:t>に対する</a:t>
          </a:r>
          <a:r>
            <a:rPr kumimoji="1" lang="ja-JP" altLang="ja-JP" sz="1100" b="0" i="0" baseline="0">
              <a:solidFill>
                <a:schemeClr val="dk1"/>
              </a:solidFill>
              <a:effectLst/>
              <a:latin typeface="+mn-lt"/>
              <a:ea typeface="+mn-ea"/>
              <a:cs typeface="+mn-cs"/>
            </a:rPr>
            <a:t>公営企業債</a:t>
          </a:r>
          <a:r>
            <a:rPr kumimoji="1" lang="ja-JP" altLang="en-US" sz="1100" b="0" i="0" baseline="0">
              <a:solidFill>
                <a:schemeClr val="dk1"/>
              </a:solidFill>
              <a:effectLst/>
              <a:latin typeface="+mn-lt"/>
              <a:ea typeface="+mn-ea"/>
              <a:cs typeface="+mn-cs"/>
            </a:rPr>
            <a:t>の償還に伴う</a:t>
          </a:r>
          <a:r>
            <a:rPr kumimoji="1" lang="ja-JP" altLang="ja-JP" sz="1100" b="0" i="0" baseline="0">
              <a:solidFill>
                <a:schemeClr val="dk1"/>
              </a:solidFill>
              <a:effectLst/>
              <a:latin typeface="+mn-lt"/>
              <a:ea typeface="+mn-ea"/>
              <a:cs typeface="+mn-cs"/>
            </a:rPr>
            <a:t>繰入</a:t>
          </a:r>
          <a:r>
            <a:rPr kumimoji="1" lang="ja-JP" altLang="en-US" sz="1100" b="0" i="0" baseline="0">
              <a:solidFill>
                <a:schemeClr val="dk1"/>
              </a:solidFill>
              <a:effectLst/>
              <a:latin typeface="+mn-lt"/>
              <a:ea typeface="+mn-ea"/>
              <a:cs typeface="+mn-cs"/>
            </a:rPr>
            <a:t>金</a:t>
          </a:r>
          <a:r>
            <a:rPr kumimoji="1" lang="ja-JP" altLang="ja-JP" sz="1100" b="0" i="0" baseline="0">
              <a:solidFill>
                <a:schemeClr val="dk1"/>
              </a:solidFill>
              <a:effectLst/>
              <a:latin typeface="+mn-lt"/>
              <a:ea typeface="+mn-ea"/>
              <a:cs typeface="+mn-cs"/>
            </a:rPr>
            <a:t>の増加</a:t>
          </a:r>
          <a:r>
            <a:rPr kumimoji="1" lang="ja-JP" altLang="en-US" sz="1100" b="0" i="0" baseline="0">
              <a:solidFill>
                <a:schemeClr val="dk1"/>
              </a:solidFill>
              <a:effectLst/>
              <a:latin typeface="+mn-lt"/>
              <a:ea typeface="+mn-ea"/>
              <a:cs typeface="+mn-cs"/>
            </a:rPr>
            <a:t>などにより、</a:t>
          </a:r>
          <a:r>
            <a:rPr kumimoji="1" lang="ja-JP" altLang="ja-JP" sz="1100" b="0" i="0" baseline="0">
              <a:solidFill>
                <a:schemeClr val="dk1"/>
              </a:solidFill>
              <a:effectLst/>
              <a:latin typeface="+mn-lt"/>
              <a:ea typeface="+mn-ea"/>
              <a:cs typeface="+mn-cs"/>
            </a:rPr>
            <a:t>比率の上昇が懸念されるため、今以上に厳しく起債事業の峻別・抑制を行い、健全な財政運営に努める。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将来負担額については、過去の大型事業に係る起債の償還完了などにより「一般会計等に係る地方債の現在高」が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８百万円の減少となった。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充当可能財源等について減少があったものの、今年度も将来負担額が充当可能財源等を下回り、将来負担比率の分子がマイナスとなったため、将来負担比率が「－」となった。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しかし</a:t>
          </a:r>
          <a:r>
            <a:rPr kumimoji="1" lang="ja-JP" altLang="ja-JP" sz="1100" b="0" i="0" baseline="0">
              <a:solidFill>
                <a:schemeClr val="dk1"/>
              </a:solidFill>
              <a:effectLst/>
              <a:latin typeface="+mn-lt"/>
              <a:ea typeface="+mn-ea"/>
              <a:cs typeface="+mn-cs"/>
            </a:rPr>
            <a:t>今後は、道の駅整備事業に係る地方債</a:t>
          </a:r>
          <a:r>
            <a:rPr kumimoji="1" lang="ja-JP" altLang="en-US" sz="1100" b="0" i="0" baseline="0">
              <a:solidFill>
                <a:schemeClr val="dk1"/>
              </a:solidFill>
              <a:effectLst/>
              <a:latin typeface="+mn-lt"/>
              <a:ea typeface="+mn-ea"/>
              <a:cs typeface="+mn-cs"/>
            </a:rPr>
            <a:t>の増加に伴う地方債</a:t>
          </a:r>
          <a:r>
            <a:rPr kumimoji="1" lang="ja-JP" altLang="ja-JP" sz="1100" b="0" i="0" baseline="0">
              <a:solidFill>
                <a:schemeClr val="dk1"/>
              </a:solidFill>
              <a:effectLst/>
              <a:latin typeface="+mn-lt"/>
              <a:ea typeface="+mn-ea"/>
              <a:cs typeface="+mn-cs"/>
            </a:rPr>
            <a:t>現在高や、下水道事業特別会計への繰出金増加に伴う公営企業債等繰入見込額の増加が見込まれることから、将来負担比率がプラスに転じることのないよう、新規事業の実施に当たっては総点検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道の駅整備事業費の増加に伴い、「財政調整基金」を７９百万円、「地方創生基金」を５３百万円を取り崩したことなどにより、基金全体としては６１百万円の減少となった。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基金の使途の明確化を図るために、決算剰余金は基本的に財政調整基金ではなく、減債基金やその他特定目的基金へ積立てていく予定である。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道の駅整備事業費の増加に伴い、今後も「財政調整基金」や「地方創生基金」を中心に取崩し額が増加する見込みであることから、基金全体の額も減少傾向になることが見込まれる。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・役場庁舎改築等基金：役場庁舎の改築費及び土地取得の経費に充てる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・公共施設等整備基金：町の公共施設の整備充実に資する経費に充てる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・地方創生基金：町の持つ特性を活かした住みよい豊かなふるさと創生を推進するための事業の経費に充てる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・公共施設等整備基金：し尿処理施設の維持補修に係る経費及び、小学校施設の改修に係る経費に充当するため取り崩したことにより前年度から２６百万円の減少となった。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道の駅整備事業費などに充当するため５３百万円取り崩した一方、今後も道の駅整備事業費が増加する見込みであることから９１百万円積立てたことにより前年度から３８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改築等基金：役場庁舎は平成２４年度に改築を完了していることから、今後、役場庁舎の改築に係る経費に充当する予定はないが、道の駅整備事業費の増加に伴い財源不足が予想されることから、町が推進する事業の経費にも充てることができるよう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基金条例を一部改正して、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・地方創生基金：道の駅整備事業費に充当するため、今後取崩し額が増加していく予定である。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道の駅整備事業費の増加に伴い取り崩したことにより減少した。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財政調整基金の残高は、標準財政規模の１０％から２０％の範囲内を目途に積立てることとしている。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決算剰余金などを含め、３億円を積み立てた一方、償還のために同額の３億円を取り崩したことにより、前年度から増減はなかった。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今後、道の駅整備事業に係る地方債の増加が見込まれるため、それに備えて毎年度計画的に積立てを行う予定としている。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13,594
13,452
36.22
6,091,126
5,557,070
507,943
3,525,051
4,095,877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有形固定資産減価償却率は類似団体より高い水準にある。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今後各公共施設についての個別施設計画を策定し、施設の適切な維持管理に努めたい。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3" name="直線コネクタ 72"/>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4"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5" name="直線コネクタ 74"/>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6"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7" name="直線コネクタ 76"/>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8"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9" name="フローチャート: 判断 78"/>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80" name="フローチャート: 判断 79"/>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1" name="フローチャート: 判断 80"/>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83911</xdr:rowOff>
    </xdr:from>
    <xdr:to>
      <xdr:col>19</xdr:col>
      <xdr:colOff>187325</xdr:colOff>
      <xdr:row>30</xdr:row>
      <xdr:rowOff>14061</xdr:rowOff>
    </xdr:to>
    <xdr:sp macro="" textlink="">
      <xdr:nvSpPr>
        <xdr:cNvPr id="87" name="楕円 86"/>
        <xdr:cNvSpPr/>
      </xdr:nvSpPr>
      <xdr:spPr>
        <a:xfrm>
          <a:off x="4000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111669</xdr:rowOff>
    </xdr:from>
    <xdr:to>
      <xdr:col>15</xdr:col>
      <xdr:colOff>187325</xdr:colOff>
      <xdr:row>30</xdr:row>
      <xdr:rowOff>41819</xdr:rowOff>
    </xdr:to>
    <xdr:sp macro="" textlink="">
      <xdr:nvSpPr>
        <xdr:cNvPr id="88" name="楕円 87"/>
        <xdr:cNvSpPr/>
      </xdr:nvSpPr>
      <xdr:spPr>
        <a:xfrm>
          <a:off x="3238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29</xdr:row>
      <xdr:rowOff>162469</xdr:rowOff>
    </xdr:to>
    <xdr:cxnSp macro="">
      <xdr:nvCxnSpPr>
        <xdr:cNvPr id="89" name="直線コネクタ 88"/>
        <xdr:cNvCxnSpPr/>
      </xdr:nvCxnSpPr>
      <xdr:spPr>
        <a:xfrm flipV="1">
          <a:off x="3289300" y="587828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90"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1"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30588</xdr:rowOff>
    </xdr:from>
    <xdr:ext cx="405111" cy="259045"/>
    <xdr:sp macro="" textlink="">
      <xdr:nvSpPr>
        <xdr:cNvPr id="92" name="n_1mainValue有形固定資産減価償却率"/>
        <xdr:cNvSpPr txBox="1"/>
      </xdr:nvSpPr>
      <xdr:spPr>
        <a:xfrm>
          <a:off x="38360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93" name="n_2mainValue有形固定資産減価償却率"/>
        <xdr:cNvSpPr txBox="1"/>
      </xdr:nvSpPr>
      <xdr:spPr>
        <a:xfrm>
          <a:off x="3086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債務償還可能年数は、類似団体より低い水準にある。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しかし、現在進行している道の駅整備事業によって地方債の借入れや基金の取崩しが増加していることから、今後、債務償還可能年数が増加することが予想される。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22" name="直線コネクタ 121"/>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5"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6" name="直線コネクタ 125"/>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27" name="債務償還可能年数平均値テキスト"/>
        <xdr:cNvSpPr txBox="1"/>
      </xdr:nvSpPr>
      <xdr:spPr>
        <a:xfrm>
          <a:off x="14846300" y="6013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8" name="フローチャート: 判断 127"/>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34" name="楕円 133"/>
        <xdr:cNvSpPr/>
      </xdr:nvSpPr>
      <xdr:spPr>
        <a:xfrm>
          <a:off x="14744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26052</xdr:rowOff>
    </xdr:from>
    <xdr:ext cx="340478" cy="259045"/>
    <xdr:sp macro="" textlink="">
      <xdr:nvSpPr>
        <xdr:cNvPr id="135" name="債務償還可能年数該当値テキスト"/>
        <xdr:cNvSpPr txBox="1"/>
      </xdr:nvSpPr>
      <xdr:spPr>
        <a:xfrm>
          <a:off x="14846300" y="628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13,594
13,452
36.22
6,091,126
5,557,070
507,943
3,525,051
4,095,877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164465</xdr:rowOff>
    </xdr:from>
    <xdr:to>
      <xdr:col>20</xdr:col>
      <xdr:colOff>38100</xdr:colOff>
      <xdr:row>39</xdr:row>
      <xdr:rowOff>94615</xdr:rowOff>
    </xdr:to>
    <xdr:sp macro="" textlink="">
      <xdr:nvSpPr>
        <xdr:cNvPr id="70" name="楕円 69"/>
        <xdr:cNvSpPr/>
      </xdr:nvSpPr>
      <xdr:spPr>
        <a:xfrm>
          <a:off x="3746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160655</xdr:rowOff>
    </xdr:from>
    <xdr:to>
      <xdr:col>15</xdr:col>
      <xdr:colOff>101600</xdr:colOff>
      <xdr:row>39</xdr:row>
      <xdr:rowOff>90805</xdr:rowOff>
    </xdr:to>
    <xdr:sp macro="" textlink="">
      <xdr:nvSpPr>
        <xdr:cNvPr id="71" name="楕円 70"/>
        <xdr:cNvSpPr/>
      </xdr:nvSpPr>
      <xdr:spPr>
        <a:xfrm>
          <a:off x="2857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40005</xdr:rowOff>
    </xdr:from>
    <xdr:to>
      <xdr:col>19</xdr:col>
      <xdr:colOff>177800</xdr:colOff>
      <xdr:row>39</xdr:row>
      <xdr:rowOff>43815</xdr:rowOff>
    </xdr:to>
    <xdr:cxnSp macro="">
      <xdr:nvCxnSpPr>
        <xdr:cNvPr id="72" name="直線コネクタ 71"/>
        <xdr:cNvCxnSpPr/>
      </xdr:nvCxnSpPr>
      <xdr:spPr>
        <a:xfrm>
          <a:off x="2908300" y="6726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3"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4"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85742</xdr:rowOff>
    </xdr:from>
    <xdr:ext cx="405111" cy="259045"/>
    <xdr:sp macro="" textlink="">
      <xdr:nvSpPr>
        <xdr:cNvPr id="75" name="n_1mainValue【道路】&#10;有形固定資産減価償却率"/>
        <xdr:cNvSpPr txBox="1"/>
      </xdr:nvSpPr>
      <xdr:spPr>
        <a:xfrm>
          <a:off x="35820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81932</xdr:rowOff>
    </xdr:from>
    <xdr:ext cx="405111" cy="259045"/>
    <xdr:sp macro="" textlink="">
      <xdr:nvSpPr>
        <xdr:cNvPr id="76" name="n_2mainValue【道路】&#10;有形固定資産減価償却率"/>
        <xdr:cNvSpPr txBox="1"/>
      </xdr:nvSpPr>
      <xdr:spPr>
        <a:xfrm>
          <a:off x="2705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30494</xdr:rowOff>
    </xdr:from>
    <xdr:to>
      <xdr:col>50</xdr:col>
      <xdr:colOff>165100</xdr:colOff>
      <xdr:row>38</xdr:row>
      <xdr:rowOff>132094</xdr:rowOff>
    </xdr:to>
    <xdr:sp macro="" textlink="">
      <xdr:nvSpPr>
        <xdr:cNvPr id="116" name="楕円 115"/>
        <xdr:cNvSpPr/>
      </xdr:nvSpPr>
      <xdr:spPr>
        <a:xfrm>
          <a:off x="9588500" y="65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30331</xdr:rowOff>
    </xdr:from>
    <xdr:to>
      <xdr:col>46</xdr:col>
      <xdr:colOff>38100</xdr:colOff>
      <xdr:row>38</xdr:row>
      <xdr:rowOff>131931</xdr:rowOff>
    </xdr:to>
    <xdr:sp macro="" textlink="">
      <xdr:nvSpPr>
        <xdr:cNvPr id="117" name="楕円 116"/>
        <xdr:cNvSpPr/>
      </xdr:nvSpPr>
      <xdr:spPr>
        <a:xfrm>
          <a:off x="8699500" y="65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81131</xdr:rowOff>
    </xdr:from>
    <xdr:to>
      <xdr:col>50</xdr:col>
      <xdr:colOff>114300</xdr:colOff>
      <xdr:row>38</xdr:row>
      <xdr:rowOff>81294</xdr:rowOff>
    </xdr:to>
    <xdr:cxnSp macro="">
      <xdr:nvCxnSpPr>
        <xdr:cNvPr id="118" name="直線コネクタ 117"/>
        <xdr:cNvCxnSpPr/>
      </xdr:nvCxnSpPr>
      <xdr:spPr>
        <a:xfrm>
          <a:off x="8750300" y="659623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19"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0"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148622</xdr:rowOff>
    </xdr:from>
    <xdr:ext cx="534377" cy="259045"/>
    <xdr:sp macro="" textlink="">
      <xdr:nvSpPr>
        <xdr:cNvPr id="121" name="n_1mainValue【道路】&#10;一人当たり延長"/>
        <xdr:cNvSpPr txBox="1"/>
      </xdr:nvSpPr>
      <xdr:spPr>
        <a:xfrm>
          <a:off x="9359411" y="632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123058</xdr:rowOff>
    </xdr:from>
    <xdr:ext cx="534377" cy="259045"/>
    <xdr:sp macro="" textlink="">
      <xdr:nvSpPr>
        <xdr:cNvPr id="122" name="n_2mainValue【道路】&#10;一人当たり延長"/>
        <xdr:cNvSpPr txBox="1"/>
      </xdr:nvSpPr>
      <xdr:spPr>
        <a:xfrm>
          <a:off x="8483111" y="663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118745</xdr:rowOff>
    </xdr:from>
    <xdr:to>
      <xdr:col>20</xdr:col>
      <xdr:colOff>38100</xdr:colOff>
      <xdr:row>57</xdr:row>
      <xdr:rowOff>48895</xdr:rowOff>
    </xdr:to>
    <xdr:sp macro="" textlink="">
      <xdr:nvSpPr>
        <xdr:cNvPr id="160" name="楕円 159"/>
        <xdr:cNvSpPr/>
      </xdr:nvSpPr>
      <xdr:spPr>
        <a:xfrm>
          <a:off x="3746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151130</xdr:rowOff>
    </xdr:from>
    <xdr:to>
      <xdr:col>15</xdr:col>
      <xdr:colOff>101600</xdr:colOff>
      <xdr:row>57</xdr:row>
      <xdr:rowOff>81280</xdr:rowOff>
    </xdr:to>
    <xdr:sp macro="" textlink="">
      <xdr:nvSpPr>
        <xdr:cNvPr id="161" name="楕円 160"/>
        <xdr:cNvSpPr/>
      </xdr:nvSpPr>
      <xdr:spPr>
        <a:xfrm>
          <a:off x="2857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169545</xdr:rowOff>
    </xdr:from>
    <xdr:to>
      <xdr:col>19</xdr:col>
      <xdr:colOff>177800</xdr:colOff>
      <xdr:row>57</xdr:row>
      <xdr:rowOff>30480</xdr:rowOff>
    </xdr:to>
    <xdr:cxnSp macro="">
      <xdr:nvCxnSpPr>
        <xdr:cNvPr id="162" name="直線コネクタ 161"/>
        <xdr:cNvCxnSpPr/>
      </xdr:nvCxnSpPr>
      <xdr:spPr>
        <a:xfrm flipV="1">
          <a:off x="2908300" y="9770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63"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64" name="n_2ave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65422</xdr:rowOff>
    </xdr:from>
    <xdr:ext cx="405111" cy="259045"/>
    <xdr:sp macro="" textlink="">
      <xdr:nvSpPr>
        <xdr:cNvPr id="165" name="n_1mainValue【橋りょう・トンネル】&#10;有形固定資産減価償却率"/>
        <xdr:cNvSpPr txBox="1"/>
      </xdr:nvSpPr>
      <xdr:spPr>
        <a:xfrm>
          <a:off x="35820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97807</xdr:rowOff>
    </xdr:from>
    <xdr:ext cx="405111" cy="259045"/>
    <xdr:sp macro="" textlink="">
      <xdr:nvSpPr>
        <xdr:cNvPr id="166" name="n_2mainValue【橋りょう・トンネル】&#10;有形固定資産減価償却率"/>
        <xdr:cNvSpPr txBox="1"/>
      </xdr:nvSpPr>
      <xdr:spPr>
        <a:xfrm>
          <a:off x="2705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95"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98" name="フローチャート: 判断 197"/>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134735</xdr:rowOff>
    </xdr:from>
    <xdr:to>
      <xdr:col>50</xdr:col>
      <xdr:colOff>165100</xdr:colOff>
      <xdr:row>59</xdr:row>
      <xdr:rowOff>64885</xdr:rowOff>
    </xdr:to>
    <xdr:sp macro="" textlink="">
      <xdr:nvSpPr>
        <xdr:cNvPr id="204" name="楕円 203"/>
        <xdr:cNvSpPr/>
      </xdr:nvSpPr>
      <xdr:spPr>
        <a:xfrm>
          <a:off x="9588500" y="100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134534</xdr:rowOff>
    </xdr:from>
    <xdr:to>
      <xdr:col>46</xdr:col>
      <xdr:colOff>38100</xdr:colOff>
      <xdr:row>59</xdr:row>
      <xdr:rowOff>64684</xdr:rowOff>
    </xdr:to>
    <xdr:sp macro="" textlink="">
      <xdr:nvSpPr>
        <xdr:cNvPr id="205" name="楕円 204"/>
        <xdr:cNvSpPr/>
      </xdr:nvSpPr>
      <xdr:spPr>
        <a:xfrm>
          <a:off x="8699500" y="100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13884</xdr:rowOff>
    </xdr:from>
    <xdr:to>
      <xdr:col>50</xdr:col>
      <xdr:colOff>114300</xdr:colOff>
      <xdr:row>59</xdr:row>
      <xdr:rowOff>14085</xdr:rowOff>
    </xdr:to>
    <xdr:cxnSp macro="">
      <xdr:nvCxnSpPr>
        <xdr:cNvPr id="206" name="直線コネクタ 205"/>
        <xdr:cNvCxnSpPr/>
      </xdr:nvCxnSpPr>
      <xdr:spPr>
        <a:xfrm>
          <a:off x="8750300" y="10129434"/>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07" name="n_1aveValue【橋りょう・トンネル】&#10;一人当たり有形固定資産（償却資産）額"/>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139533</xdr:rowOff>
    </xdr:from>
    <xdr:ext cx="599010" cy="259045"/>
    <xdr:sp macro="" textlink="">
      <xdr:nvSpPr>
        <xdr:cNvPr id="208" name="n_2aveValue【橋りょう・トンネル】&#10;一人当たり有形固定資産（償却資産）額"/>
        <xdr:cNvSpPr txBox="1"/>
      </xdr:nvSpPr>
      <xdr:spPr>
        <a:xfrm>
          <a:off x="8450795" y="1059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81412</xdr:rowOff>
    </xdr:from>
    <xdr:ext cx="599010" cy="259045"/>
    <xdr:sp macro="" textlink="">
      <xdr:nvSpPr>
        <xdr:cNvPr id="209" name="n_1mainValue【橋りょう・トンネル】&#10;一人当たり有形固定資産（償却資産）額"/>
        <xdr:cNvSpPr txBox="1"/>
      </xdr:nvSpPr>
      <xdr:spPr>
        <a:xfrm>
          <a:off x="9327095" y="985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81211</xdr:rowOff>
    </xdr:from>
    <xdr:ext cx="599010" cy="259045"/>
    <xdr:sp macro="" textlink="">
      <xdr:nvSpPr>
        <xdr:cNvPr id="210" name="n_2mainValue【橋りょう・トンネル】&#10;一人当たり有形固定資産（償却資産）額"/>
        <xdr:cNvSpPr txBox="1"/>
      </xdr:nvSpPr>
      <xdr:spPr>
        <a:xfrm>
          <a:off x="8450795" y="985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33" name="直線コネクタ 232"/>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34"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35" name="直線コネクタ 234"/>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38"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39" name="フローチャート: 判断 238"/>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0" name="フローチャート: 判断 239"/>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41" name="フローチャート: 判断 240"/>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23876</xdr:rowOff>
    </xdr:from>
    <xdr:to>
      <xdr:col>20</xdr:col>
      <xdr:colOff>38100</xdr:colOff>
      <xdr:row>80</xdr:row>
      <xdr:rowOff>125476</xdr:rowOff>
    </xdr:to>
    <xdr:sp macro="" textlink="">
      <xdr:nvSpPr>
        <xdr:cNvPr id="247" name="楕円 246"/>
        <xdr:cNvSpPr/>
      </xdr:nvSpPr>
      <xdr:spPr>
        <a:xfrm>
          <a:off x="3746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69596</xdr:rowOff>
    </xdr:from>
    <xdr:to>
      <xdr:col>15</xdr:col>
      <xdr:colOff>101600</xdr:colOff>
      <xdr:row>80</xdr:row>
      <xdr:rowOff>171196</xdr:rowOff>
    </xdr:to>
    <xdr:sp macro="" textlink="">
      <xdr:nvSpPr>
        <xdr:cNvPr id="248" name="楕円 247"/>
        <xdr:cNvSpPr/>
      </xdr:nvSpPr>
      <xdr:spPr>
        <a:xfrm>
          <a:off x="2857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74676</xdr:rowOff>
    </xdr:from>
    <xdr:to>
      <xdr:col>19</xdr:col>
      <xdr:colOff>177800</xdr:colOff>
      <xdr:row>80</xdr:row>
      <xdr:rowOff>120396</xdr:rowOff>
    </xdr:to>
    <xdr:cxnSp macro="">
      <xdr:nvCxnSpPr>
        <xdr:cNvPr id="249" name="直線コネクタ 248"/>
        <xdr:cNvCxnSpPr/>
      </xdr:nvCxnSpPr>
      <xdr:spPr>
        <a:xfrm flipV="1">
          <a:off x="2908300" y="137906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50"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51"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142003</xdr:rowOff>
    </xdr:from>
    <xdr:ext cx="405111" cy="259045"/>
    <xdr:sp macro="" textlink="">
      <xdr:nvSpPr>
        <xdr:cNvPr id="252" name="n_1mainValue【公営住宅】&#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16273</xdr:rowOff>
    </xdr:from>
    <xdr:ext cx="405111" cy="259045"/>
    <xdr:sp macro="" textlink="">
      <xdr:nvSpPr>
        <xdr:cNvPr id="253" name="n_2mainValue【公営住宅】&#10;有形固定資産減価償却率"/>
        <xdr:cNvSpPr txBox="1"/>
      </xdr:nvSpPr>
      <xdr:spPr>
        <a:xfrm>
          <a:off x="2705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7" name="直線コネクタ 276"/>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7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79" name="直線コネクタ 27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0"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1" name="直線コネクタ 280"/>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82"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3" name="フローチャート: 判断 282"/>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4" name="フローチャート: 判断 283"/>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5" name="フローチャート: 判断 284"/>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5207</xdr:rowOff>
    </xdr:from>
    <xdr:to>
      <xdr:col>50</xdr:col>
      <xdr:colOff>165100</xdr:colOff>
      <xdr:row>81</xdr:row>
      <xdr:rowOff>106807</xdr:rowOff>
    </xdr:to>
    <xdr:sp macro="" textlink="">
      <xdr:nvSpPr>
        <xdr:cNvPr id="291" name="楕円 290"/>
        <xdr:cNvSpPr/>
      </xdr:nvSpPr>
      <xdr:spPr>
        <a:xfrm>
          <a:off x="9588500" y="138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4826</xdr:rowOff>
    </xdr:from>
    <xdr:to>
      <xdr:col>46</xdr:col>
      <xdr:colOff>38100</xdr:colOff>
      <xdr:row>81</xdr:row>
      <xdr:rowOff>106426</xdr:rowOff>
    </xdr:to>
    <xdr:sp macro="" textlink="">
      <xdr:nvSpPr>
        <xdr:cNvPr id="292" name="楕円 291"/>
        <xdr:cNvSpPr/>
      </xdr:nvSpPr>
      <xdr:spPr>
        <a:xfrm>
          <a:off x="8699500" y="138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55626</xdr:rowOff>
    </xdr:from>
    <xdr:to>
      <xdr:col>50</xdr:col>
      <xdr:colOff>114300</xdr:colOff>
      <xdr:row>81</xdr:row>
      <xdr:rowOff>56007</xdr:rowOff>
    </xdr:to>
    <xdr:cxnSp macro="">
      <xdr:nvCxnSpPr>
        <xdr:cNvPr id="293" name="直線コネクタ 292"/>
        <xdr:cNvCxnSpPr/>
      </xdr:nvCxnSpPr>
      <xdr:spPr>
        <a:xfrm>
          <a:off x="8750300" y="139430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161562</xdr:rowOff>
    </xdr:from>
    <xdr:ext cx="469744" cy="259045"/>
    <xdr:sp macro="" textlink="">
      <xdr:nvSpPr>
        <xdr:cNvPr id="294" name="n_1aveValue【公営住宅】&#10;一人当たり面積"/>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40022</xdr:rowOff>
    </xdr:from>
    <xdr:ext cx="469744" cy="259045"/>
    <xdr:sp macro="" textlink="">
      <xdr:nvSpPr>
        <xdr:cNvPr id="295" name="n_2aveValue【公営住宅】&#10;一人当たり面積"/>
        <xdr:cNvSpPr txBox="1"/>
      </xdr:nvSpPr>
      <xdr:spPr>
        <a:xfrm>
          <a:off x="8515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123334</xdr:rowOff>
    </xdr:from>
    <xdr:ext cx="469744" cy="259045"/>
    <xdr:sp macro="" textlink="">
      <xdr:nvSpPr>
        <xdr:cNvPr id="296" name="n_1mainValue【公営住宅】&#10;一人当たり面積"/>
        <xdr:cNvSpPr txBox="1"/>
      </xdr:nvSpPr>
      <xdr:spPr>
        <a:xfrm>
          <a:off x="9391727" y="136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122953</xdr:rowOff>
    </xdr:from>
    <xdr:ext cx="469744" cy="259045"/>
    <xdr:sp macro="" textlink="">
      <xdr:nvSpPr>
        <xdr:cNvPr id="297" name="n_2mainValue【公営住宅】&#10;一人当たり面積"/>
        <xdr:cNvSpPr txBox="1"/>
      </xdr:nvSpPr>
      <xdr:spPr>
        <a:xfrm>
          <a:off x="8515427" y="1366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38" name="直線コネクタ 337"/>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39"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40" name="直線コネクタ 339"/>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2" name="直線コネクタ 34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43"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44" name="フローチャート: 判断 343"/>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45" name="フローチャート: 判断 344"/>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46" name="フローチャート: 判断 345"/>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158750</xdr:rowOff>
    </xdr:from>
    <xdr:to>
      <xdr:col>81</xdr:col>
      <xdr:colOff>101600</xdr:colOff>
      <xdr:row>34</xdr:row>
      <xdr:rowOff>88900</xdr:rowOff>
    </xdr:to>
    <xdr:sp macro="" textlink="">
      <xdr:nvSpPr>
        <xdr:cNvPr id="352" name="楕円 351"/>
        <xdr:cNvSpPr/>
      </xdr:nvSpPr>
      <xdr:spPr>
        <a:xfrm>
          <a:off x="15430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17780</xdr:rowOff>
    </xdr:from>
    <xdr:to>
      <xdr:col>76</xdr:col>
      <xdr:colOff>165100</xdr:colOff>
      <xdr:row>34</xdr:row>
      <xdr:rowOff>119380</xdr:rowOff>
    </xdr:to>
    <xdr:sp macro="" textlink="">
      <xdr:nvSpPr>
        <xdr:cNvPr id="353" name="楕円 352"/>
        <xdr:cNvSpPr/>
      </xdr:nvSpPr>
      <xdr:spPr>
        <a:xfrm>
          <a:off x="14541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38100</xdr:rowOff>
    </xdr:from>
    <xdr:to>
      <xdr:col>81</xdr:col>
      <xdr:colOff>50800</xdr:colOff>
      <xdr:row>34</xdr:row>
      <xdr:rowOff>68580</xdr:rowOff>
    </xdr:to>
    <xdr:cxnSp macro="">
      <xdr:nvCxnSpPr>
        <xdr:cNvPr id="354" name="直線コネクタ 353"/>
        <xdr:cNvCxnSpPr/>
      </xdr:nvCxnSpPr>
      <xdr:spPr>
        <a:xfrm flipV="1">
          <a:off x="14592300" y="5867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55"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356" name="n_2aveValue【認定こども園・幼稚園・保育所】&#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105427</xdr:rowOff>
    </xdr:from>
    <xdr:ext cx="405111" cy="259045"/>
    <xdr:sp macro="" textlink="">
      <xdr:nvSpPr>
        <xdr:cNvPr id="357" name="n_1mainValue【認定こども園・幼稚園・保育所】&#10;有形固定資産減価償却率"/>
        <xdr:cNvSpPr txBox="1"/>
      </xdr:nvSpPr>
      <xdr:spPr>
        <a:xfrm>
          <a:off x="152660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135907</xdr:rowOff>
    </xdr:from>
    <xdr:ext cx="405111" cy="259045"/>
    <xdr:sp macro="" textlink="">
      <xdr:nvSpPr>
        <xdr:cNvPr id="358" name="n_2mainValue【認定こども園・幼稚園・保育所】&#10;有形固定資産減価償却率"/>
        <xdr:cNvSpPr txBox="1"/>
      </xdr:nvSpPr>
      <xdr:spPr>
        <a:xfrm>
          <a:off x="143897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82" name="直線コネクタ 381"/>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83"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84" name="直線コネクタ 383"/>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6" name="直線コネクタ 38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87"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88" name="フローチャート: 判断 387"/>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89" name="フローチャート: 判断 388"/>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90" name="フローチャート: 判断 389"/>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xdr:rowOff>
    </xdr:from>
    <xdr:to>
      <xdr:col>112</xdr:col>
      <xdr:colOff>38100</xdr:colOff>
      <xdr:row>39</xdr:row>
      <xdr:rowOff>109855</xdr:rowOff>
    </xdr:to>
    <xdr:sp macro="" textlink="">
      <xdr:nvSpPr>
        <xdr:cNvPr id="396" name="楕円 395"/>
        <xdr:cNvSpPr/>
      </xdr:nvSpPr>
      <xdr:spPr>
        <a:xfrm>
          <a:off x="21272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8255</xdr:rowOff>
    </xdr:from>
    <xdr:to>
      <xdr:col>107</xdr:col>
      <xdr:colOff>101600</xdr:colOff>
      <xdr:row>39</xdr:row>
      <xdr:rowOff>109855</xdr:rowOff>
    </xdr:to>
    <xdr:sp macro="" textlink="">
      <xdr:nvSpPr>
        <xdr:cNvPr id="397" name="楕円 396"/>
        <xdr:cNvSpPr/>
      </xdr:nvSpPr>
      <xdr:spPr>
        <a:xfrm>
          <a:off x="20383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59055</xdr:rowOff>
    </xdr:from>
    <xdr:to>
      <xdr:col>111</xdr:col>
      <xdr:colOff>177800</xdr:colOff>
      <xdr:row>39</xdr:row>
      <xdr:rowOff>59055</xdr:rowOff>
    </xdr:to>
    <xdr:cxnSp macro="">
      <xdr:nvCxnSpPr>
        <xdr:cNvPr id="398" name="直線コネクタ 397"/>
        <xdr:cNvCxnSpPr/>
      </xdr:nvCxnSpPr>
      <xdr:spPr>
        <a:xfrm>
          <a:off x="20434300" y="674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399"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00"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126382</xdr:rowOff>
    </xdr:from>
    <xdr:ext cx="469744" cy="259045"/>
    <xdr:sp macro="" textlink="">
      <xdr:nvSpPr>
        <xdr:cNvPr id="401" name="n_1mainValue【認定こども園・幼稚園・保育所】&#10;一人当たり面積"/>
        <xdr:cNvSpPr txBox="1"/>
      </xdr:nvSpPr>
      <xdr:spPr>
        <a:xfrm>
          <a:off x="210757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100982</xdr:rowOff>
    </xdr:from>
    <xdr:ext cx="469744" cy="259045"/>
    <xdr:sp macro="" textlink="">
      <xdr:nvSpPr>
        <xdr:cNvPr id="402" name="n_2mainValue【認定こども園・幼稚園・保育所】&#10;一人当たり面積"/>
        <xdr:cNvSpPr txBox="1"/>
      </xdr:nvSpPr>
      <xdr:spPr>
        <a:xfrm>
          <a:off x="20199427" y="67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3" name="テキスト ボックス 4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74295</xdr:rowOff>
    </xdr:from>
    <xdr:to>
      <xdr:col>85</xdr:col>
      <xdr:colOff>126364</xdr:colOff>
      <xdr:row>63</xdr:row>
      <xdr:rowOff>142875</xdr:rowOff>
    </xdr:to>
    <xdr:cxnSp macro="">
      <xdr:nvCxnSpPr>
        <xdr:cNvPr id="427" name="直線コネクタ 426"/>
        <xdr:cNvCxnSpPr/>
      </xdr:nvCxnSpPr>
      <xdr:spPr>
        <a:xfrm flipV="1">
          <a:off x="16318864" y="984694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428" name="【学校施設】&#10;有形固定資産減価償却率最小値テキスト"/>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429" name="直線コネクタ 428"/>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20972</xdr:rowOff>
    </xdr:from>
    <xdr:ext cx="405111" cy="259045"/>
    <xdr:sp macro="" textlink="">
      <xdr:nvSpPr>
        <xdr:cNvPr id="430" name="【学校施設】&#10;有形固定資産減価償却率最大値テキスト"/>
        <xdr:cNvSpPr txBox="1"/>
      </xdr:nvSpPr>
      <xdr:spPr>
        <a:xfrm>
          <a:off x="16357600" y="962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74295</xdr:rowOff>
    </xdr:from>
    <xdr:to>
      <xdr:col>86</xdr:col>
      <xdr:colOff>25400</xdr:colOff>
      <xdr:row>57</xdr:row>
      <xdr:rowOff>74295</xdr:rowOff>
    </xdr:to>
    <xdr:cxnSp macro="">
      <xdr:nvCxnSpPr>
        <xdr:cNvPr id="431" name="直線コネクタ 430"/>
        <xdr:cNvCxnSpPr/>
      </xdr:nvCxnSpPr>
      <xdr:spPr>
        <a:xfrm>
          <a:off x="16230600" y="984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432" name="【学校施設】&#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433" name="フローチャート: 判断 432"/>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34" name="フローチャート: 判断 433"/>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35" name="フローチャート: 判断 434"/>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44450</xdr:rowOff>
    </xdr:from>
    <xdr:to>
      <xdr:col>81</xdr:col>
      <xdr:colOff>101600</xdr:colOff>
      <xdr:row>56</xdr:row>
      <xdr:rowOff>146050</xdr:rowOff>
    </xdr:to>
    <xdr:sp macro="" textlink="">
      <xdr:nvSpPr>
        <xdr:cNvPr id="441" name="楕円 440"/>
        <xdr:cNvSpPr/>
      </xdr:nvSpPr>
      <xdr:spPr>
        <a:xfrm>
          <a:off x="15430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61595</xdr:rowOff>
    </xdr:from>
    <xdr:to>
      <xdr:col>76</xdr:col>
      <xdr:colOff>165100</xdr:colOff>
      <xdr:row>56</xdr:row>
      <xdr:rowOff>163195</xdr:rowOff>
    </xdr:to>
    <xdr:sp macro="" textlink="">
      <xdr:nvSpPr>
        <xdr:cNvPr id="442" name="楕円 441"/>
        <xdr:cNvSpPr/>
      </xdr:nvSpPr>
      <xdr:spPr>
        <a:xfrm>
          <a:off x="14541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95250</xdr:rowOff>
    </xdr:from>
    <xdr:to>
      <xdr:col>81</xdr:col>
      <xdr:colOff>50800</xdr:colOff>
      <xdr:row>56</xdr:row>
      <xdr:rowOff>112395</xdr:rowOff>
    </xdr:to>
    <xdr:cxnSp macro="">
      <xdr:nvCxnSpPr>
        <xdr:cNvPr id="443" name="直線コネクタ 442"/>
        <xdr:cNvCxnSpPr/>
      </xdr:nvCxnSpPr>
      <xdr:spPr>
        <a:xfrm flipV="1">
          <a:off x="14592300" y="9696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444" name="n_1aveValue【学校施設】&#10;有形固定資産減価償却率"/>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445"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162577</xdr:rowOff>
    </xdr:from>
    <xdr:ext cx="405111" cy="259045"/>
    <xdr:sp macro="" textlink="">
      <xdr:nvSpPr>
        <xdr:cNvPr id="446" name="n_1mainValue【学校施設】&#10;有形固定資産減価償却率"/>
        <xdr:cNvSpPr txBox="1"/>
      </xdr:nvSpPr>
      <xdr:spPr>
        <a:xfrm>
          <a:off x="152660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8272</xdr:rowOff>
    </xdr:from>
    <xdr:ext cx="405111" cy="259045"/>
    <xdr:sp macro="" textlink="">
      <xdr:nvSpPr>
        <xdr:cNvPr id="447" name="n_2mainValue【学校施設】&#10;有形固定資産減価償却率"/>
        <xdr:cNvSpPr txBox="1"/>
      </xdr:nvSpPr>
      <xdr:spPr>
        <a:xfrm>
          <a:off x="143897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8" name="テキスト ボックス 4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9" name="直線コネクタ 4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0" name="テキスト ボックス 4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1" name="直線コネクタ 4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2" name="テキスト ボックス 4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3" name="直線コネクタ 4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4" name="テキスト ボックス 4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5" name="直線コネクタ 4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6" name="テキスト ボックス 4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70" name="直線コネクタ 469"/>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71"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72" name="直線コネクタ 471"/>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73"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74" name="直線コネクタ 473"/>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75"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76" name="フローチャート: 判断 475"/>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77" name="フローチャート: 判断 476"/>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78" name="フローチャート: 判断 477"/>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158597</xdr:rowOff>
    </xdr:from>
    <xdr:to>
      <xdr:col>112</xdr:col>
      <xdr:colOff>38100</xdr:colOff>
      <xdr:row>63</xdr:row>
      <xdr:rowOff>88747</xdr:rowOff>
    </xdr:to>
    <xdr:sp macro="" textlink="">
      <xdr:nvSpPr>
        <xdr:cNvPr id="484" name="楕円 483"/>
        <xdr:cNvSpPr/>
      </xdr:nvSpPr>
      <xdr:spPr>
        <a:xfrm>
          <a:off x="21272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158141</xdr:rowOff>
    </xdr:from>
    <xdr:to>
      <xdr:col>107</xdr:col>
      <xdr:colOff>101600</xdr:colOff>
      <xdr:row>63</xdr:row>
      <xdr:rowOff>88291</xdr:rowOff>
    </xdr:to>
    <xdr:sp macro="" textlink="">
      <xdr:nvSpPr>
        <xdr:cNvPr id="485" name="楕円 484"/>
        <xdr:cNvSpPr/>
      </xdr:nvSpPr>
      <xdr:spPr>
        <a:xfrm>
          <a:off x="20383500" y="10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37491</xdr:rowOff>
    </xdr:from>
    <xdr:to>
      <xdr:col>111</xdr:col>
      <xdr:colOff>177800</xdr:colOff>
      <xdr:row>63</xdr:row>
      <xdr:rowOff>37947</xdr:rowOff>
    </xdr:to>
    <xdr:cxnSp macro="">
      <xdr:nvCxnSpPr>
        <xdr:cNvPr id="486" name="直線コネクタ 485"/>
        <xdr:cNvCxnSpPr/>
      </xdr:nvCxnSpPr>
      <xdr:spPr>
        <a:xfrm>
          <a:off x="20434300" y="1083884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487"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88"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79874</xdr:rowOff>
    </xdr:from>
    <xdr:ext cx="469744" cy="259045"/>
    <xdr:sp macro="" textlink="">
      <xdr:nvSpPr>
        <xdr:cNvPr id="489" name="n_1mainValue【学校施設】&#10;一人当たり面積"/>
        <xdr:cNvSpPr txBox="1"/>
      </xdr:nvSpPr>
      <xdr:spPr>
        <a:xfrm>
          <a:off x="210757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79418</xdr:rowOff>
    </xdr:from>
    <xdr:ext cx="469744" cy="259045"/>
    <xdr:sp macro="" textlink="">
      <xdr:nvSpPr>
        <xdr:cNvPr id="490" name="n_2mainValue【学校施設】&#10;一人当たり面積"/>
        <xdr:cNvSpPr txBox="1"/>
      </xdr:nvSpPr>
      <xdr:spPr>
        <a:xfrm>
          <a:off x="20199427" y="108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1" name="テキスト ボックス 50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2" name="直線コネクタ 5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3" name="テキスト ボックス 50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4" name="直線コネクタ 5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5" name="テキスト ボックス 5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6" name="直線コネクタ 5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7" name="テキスト ボックス 5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8" name="直線コネクタ 5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9" name="テキスト ボックス 5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0" name="直線コネクタ 5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1" name="テキスト ボックス 51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515" name="直線コネクタ 514"/>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516"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517" name="直線コネクタ 516"/>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9" name="直線コネクタ 51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520"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521" name="フローチャート: 判断 520"/>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522" name="フローチャート: 判断 521"/>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23" name="フローチャート: 判断 522"/>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xdr:rowOff>
    </xdr:from>
    <xdr:to>
      <xdr:col>81</xdr:col>
      <xdr:colOff>101600</xdr:colOff>
      <xdr:row>83</xdr:row>
      <xdr:rowOff>109855</xdr:rowOff>
    </xdr:to>
    <xdr:sp macro="" textlink="">
      <xdr:nvSpPr>
        <xdr:cNvPr id="529" name="楕円 528"/>
        <xdr:cNvSpPr/>
      </xdr:nvSpPr>
      <xdr:spPr>
        <a:xfrm>
          <a:off x="15430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71120</xdr:rowOff>
    </xdr:from>
    <xdr:to>
      <xdr:col>76</xdr:col>
      <xdr:colOff>165100</xdr:colOff>
      <xdr:row>84</xdr:row>
      <xdr:rowOff>1270</xdr:rowOff>
    </xdr:to>
    <xdr:sp macro="" textlink="">
      <xdr:nvSpPr>
        <xdr:cNvPr id="530" name="楕円 529"/>
        <xdr:cNvSpPr/>
      </xdr:nvSpPr>
      <xdr:spPr>
        <a:xfrm>
          <a:off x="14541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59055</xdr:rowOff>
    </xdr:from>
    <xdr:to>
      <xdr:col>81</xdr:col>
      <xdr:colOff>50800</xdr:colOff>
      <xdr:row>83</xdr:row>
      <xdr:rowOff>121920</xdr:rowOff>
    </xdr:to>
    <xdr:cxnSp macro="">
      <xdr:nvCxnSpPr>
        <xdr:cNvPr id="531" name="直線コネクタ 530"/>
        <xdr:cNvCxnSpPr/>
      </xdr:nvCxnSpPr>
      <xdr:spPr>
        <a:xfrm flipV="1">
          <a:off x="14592300" y="142894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84472</xdr:rowOff>
    </xdr:from>
    <xdr:ext cx="405111" cy="259045"/>
    <xdr:sp macro="" textlink="">
      <xdr:nvSpPr>
        <xdr:cNvPr id="532" name="n_1aveValue【児童館】&#10;有形固定資産減価償却率"/>
        <xdr:cNvSpPr txBox="1"/>
      </xdr:nvSpPr>
      <xdr:spPr>
        <a:xfrm>
          <a:off x="15266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533"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100982</xdr:rowOff>
    </xdr:from>
    <xdr:ext cx="405111" cy="259045"/>
    <xdr:sp macro="" textlink="">
      <xdr:nvSpPr>
        <xdr:cNvPr id="534" name="n_1mainValue【児童館】&#10;有形固定資産減価償却率"/>
        <xdr:cNvSpPr txBox="1"/>
      </xdr:nvSpPr>
      <xdr:spPr>
        <a:xfrm>
          <a:off x="15266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163847</xdr:rowOff>
    </xdr:from>
    <xdr:ext cx="405111" cy="259045"/>
    <xdr:sp macro="" textlink="">
      <xdr:nvSpPr>
        <xdr:cNvPr id="535" name="n_2mainValue【児童館】&#10;有形固定資産減価償却率"/>
        <xdr:cNvSpPr txBox="1"/>
      </xdr:nvSpPr>
      <xdr:spPr>
        <a:xfrm>
          <a:off x="14389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59" name="直線コネクタ 558"/>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60"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61" name="直線コネクタ 56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62"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63" name="直線コネクタ 562"/>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564"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65" name="フローチャート: 判断 564"/>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66" name="フローチャート: 判断 565"/>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67" name="フローチャート: 判断 566"/>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63500</xdr:rowOff>
    </xdr:from>
    <xdr:to>
      <xdr:col>112</xdr:col>
      <xdr:colOff>38100</xdr:colOff>
      <xdr:row>79</xdr:row>
      <xdr:rowOff>165100</xdr:rowOff>
    </xdr:to>
    <xdr:sp macro="" textlink="">
      <xdr:nvSpPr>
        <xdr:cNvPr id="573" name="楕円 572"/>
        <xdr:cNvSpPr/>
      </xdr:nvSpPr>
      <xdr:spPr>
        <a:xfrm>
          <a:off x="21272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63500</xdr:rowOff>
    </xdr:from>
    <xdr:to>
      <xdr:col>107</xdr:col>
      <xdr:colOff>101600</xdr:colOff>
      <xdr:row>79</xdr:row>
      <xdr:rowOff>165100</xdr:rowOff>
    </xdr:to>
    <xdr:sp macro="" textlink="">
      <xdr:nvSpPr>
        <xdr:cNvPr id="574" name="楕円 573"/>
        <xdr:cNvSpPr/>
      </xdr:nvSpPr>
      <xdr:spPr>
        <a:xfrm>
          <a:off x="20383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114300</xdr:rowOff>
    </xdr:from>
    <xdr:to>
      <xdr:col>111</xdr:col>
      <xdr:colOff>177800</xdr:colOff>
      <xdr:row>79</xdr:row>
      <xdr:rowOff>114300</xdr:rowOff>
    </xdr:to>
    <xdr:cxnSp macro="">
      <xdr:nvCxnSpPr>
        <xdr:cNvPr id="575" name="直線コネクタ 574"/>
        <xdr:cNvCxnSpPr/>
      </xdr:nvCxnSpPr>
      <xdr:spPr>
        <a:xfrm>
          <a:off x="20434300" y="1365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22877</xdr:rowOff>
    </xdr:from>
    <xdr:ext cx="469744" cy="259045"/>
    <xdr:sp macro="" textlink="">
      <xdr:nvSpPr>
        <xdr:cNvPr id="576"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77"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10177</xdr:rowOff>
    </xdr:from>
    <xdr:ext cx="469744" cy="259045"/>
    <xdr:sp macro="" textlink="">
      <xdr:nvSpPr>
        <xdr:cNvPr id="578" name="n_1mainValue【児童館】&#10;一人当たり面積"/>
        <xdr:cNvSpPr txBox="1"/>
      </xdr:nvSpPr>
      <xdr:spPr>
        <a:xfrm>
          <a:off x="21075727"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10177</xdr:rowOff>
    </xdr:from>
    <xdr:ext cx="469744" cy="259045"/>
    <xdr:sp macro="" textlink="">
      <xdr:nvSpPr>
        <xdr:cNvPr id="579" name="n_2mainValue【児童館】&#10;一人当たり面積"/>
        <xdr:cNvSpPr txBox="1"/>
      </xdr:nvSpPr>
      <xdr:spPr>
        <a:xfrm>
          <a:off x="20199427"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05" name="直線コネクタ 604"/>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06"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07" name="直線コネクタ 606"/>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08"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09" name="直線コネクタ 608"/>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10"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11" name="フローチャート: 判断 610"/>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12" name="フローチャート: 判断 611"/>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13" name="フローチャート: 判断 612"/>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xdr:rowOff>
    </xdr:from>
    <xdr:to>
      <xdr:col>81</xdr:col>
      <xdr:colOff>101600</xdr:colOff>
      <xdr:row>102</xdr:row>
      <xdr:rowOff>110671</xdr:rowOff>
    </xdr:to>
    <xdr:sp macro="" textlink="">
      <xdr:nvSpPr>
        <xdr:cNvPr id="619" name="楕円 618"/>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41729</xdr:rowOff>
    </xdr:from>
    <xdr:to>
      <xdr:col>76</xdr:col>
      <xdr:colOff>165100</xdr:colOff>
      <xdr:row>102</xdr:row>
      <xdr:rowOff>143329</xdr:rowOff>
    </xdr:to>
    <xdr:sp macro="" textlink="">
      <xdr:nvSpPr>
        <xdr:cNvPr id="620" name="楕円 619"/>
        <xdr:cNvSpPr/>
      </xdr:nvSpPr>
      <xdr:spPr>
        <a:xfrm>
          <a:off x="14541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102</xdr:row>
      <xdr:rowOff>92529</xdr:rowOff>
    </xdr:to>
    <xdr:cxnSp macro="">
      <xdr:nvCxnSpPr>
        <xdr:cNvPr id="621" name="直線コネクタ 620"/>
        <xdr:cNvCxnSpPr/>
      </xdr:nvCxnSpPr>
      <xdr:spPr>
        <a:xfrm flipV="1">
          <a:off x="14592300" y="1754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622"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623" name="n_2aveValue【公民館】&#10;有形固定資産減価償却率"/>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127198</xdr:rowOff>
    </xdr:from>
    <xdr:ext cx="405111" cy="259045"/>
    <xdr:sp macro="" textlink="">
      <xdr:nvSpPr>
        <xdr:cNvPr id="624" name="n_1mainValue【公民館】&#10;有形固定資産減価償却率"/>
        <xdr:cNvSpPr txBox="1"/>
      </xdr:nvSpPr>
      <xdr:spPr>
        <a:xfrm>
          <a:off x="15266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159856</xdr:rowOff>
    </xdr:from>
    <xdr:ext cx="405111" cy="259045"/>
    <xdr:sp macro="" textlink="">
      <xdr:nvSpPr>
        <xdr:cNvPr id="625" name="n_2mainValue【公民館】&#10;有形固定資産減価償却率"/>
        <xdr:cNvSpPr txBox="1"/>
      </xdr:nvSpPr>
      <xdr:spPr>
        <a:xfrm>
          <a:off x="14389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49" name="直線コネクタ 648"/>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5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51" name="直線コネクタ 65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52"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53" name="直線コネクタ 652"/>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54"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55" name="フローチャート: 判断 654"/>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56" name="フローチャート: 判断 655"/>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57" name="フローチャート: 判断 656"/>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149861</xdr:rowOff>
    </xdr:from>
    <xdr:to>
      <xdr:col>112</xdr:col>
      <xdr:colOff>38100</xdr:colOff>
      <xdr:row>108</xdr:row>
      <xdr:rowOff>80011</xdr:rowOff>
    </xdr:to>
    <xdr:sp macro="" textlink="">
      <xdr:nvSpPr>
        <xdr:cNvPr id="663" name="楕円 662"/>
        <xdr:cNvSpPr/>
      </xdr:nvSpPr>
      <xdr:spPr>
        <a:xfrm>
          <a:off x="21272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149861</xdr:rowOff>
    </xdr:from>
    <xdr:to>
      <xdr:col>107</xdr:col>
      <xdr:colOff>101600</xdr:colOff>
      <xdr:row>108</xdr:row>
      <xdr:rowOff>80011</xdr:rowOff>
    </xdr:to>
    <xdr:sp macro="" textlink="">
      <xdr:nvSpPr>
        <xdr:cNvPr id="664" name="楕円 663"/>
        <xdr:cNvSpPr/>
      </xdr:nvSpPr>
      <xdr:spPr>
        <a:xfrm>
          <a:off x="20383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29211</xdr:rowOff>
    </xdr:from>
    <xdr:to>
      <xdr:col>111</xdr:col>
      <xdr:colOff>177800</xdr:colOff>
      <xdr:row>108</xdr:row>
      <xdr:rowOff>29211</xdr:rowOff>
    </xdr:to>
    <xdr:cxnSp macro="">
      <xdr:nvCxnSpPr>
        <xdr:cNvPr id="665" name="直線コネクタ 664"/>
        <xdr:cNvCxnSpPr/>
      </xdr:nvCxnSpPr>
      <xdr:spPr>
        <a:xfrm>
          <a:off x="20434300" y="1854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666"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67"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71138</xdr:rowOff>
    </xdr:from>
    <xdr:ext cx="469744" cy="259045"/>
    <xdr:sp macro="" textlink="">
      <xdr:nvSpPr>
        <xdr:cNvPr id="668" name="n_1mainValue【公民館】&#10;一人当たり面積"/>
        <xdr:cNvSpPr txBox="1"/>
      </xdr:nvSpPr>
      <xdr:spPr>
        <a:xfrm>
          <a:off x="210757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71138</xdr:rowOff>
    </xdr:from>
    <xdr:ext cx="469744" cy="259045"/>
    <xdr:sp macro="" textlink="">
      <xdr:nvSpPr>
        <xdr:cNvPr id="669" name="n_2mainValue【公民館】&#10;一人当たり面積"/>
        <xdr:cNvSpPr txBox="1"/>
      </xdr:nvSpPr>
      <xdr:spPr>
        <a:xfrm>
          <a:off x="20199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幼稚園、学校施設、福祉施設の有形固定資産減価償却率が特に高くなっており、今後、各施設の老朽化状況の調査を実施のうえ個別施設計画を策定し、施設の適切な維持管理に努めたい。</a:t>
          </a:r>
          <a:endParaRPr lang="ja-JP" altLang="ja-JP" sz="1400">
            <a:effectLst/>
          </a:endParaRPr>
        </a:p>
        <a:p>
          <a:r>
            <a:rPr kumimoji="1" lang="ja-JP" altLang="ja-JP" sz="1100">
              <a:solidFill>
                <a:schemeClr val="dk1"/>
              </a:solidFill>
              <a:effectLst/>
              <a:latin typeface="+mn-lt"/>
              <a:ea typeface="+mn-ea"/>
              <a:cs typeface="+mn-cs"/>
            </a:rPr>
            <a:t>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13,594
13,452
36.22
6,091,126
5,557,070
507,943
3,525,051
4,095,877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96174</xdr:rowOff>
    </xdr:from>
    <xdr:ext cx="405111" cy="259045"/>
    <xdr:sp macro="" textlink="">
      <xdr:nvSpPr>
        <xdr:cNvPr id="67" name="n_2ave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3" name="楕円 72"/>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74" name="楕円 73"/>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5" name="直線コネクタ 74"/>
        <xdr:cNvCxnSpPr/>
      </xdr:nvCxnSpPr>
      <xdr:spPr>
        <a:xfrm flipV="1">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127199</xdr:rowOff>
    </xdr:from>
    <xdr:ext cx="405111" cy="259045"/>
    <xdr:sp macro="" textlink="">
      <xdr:nvSpPr>
        <xdr:cNvPr id="76" name="n_1main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77" name="n_2main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1" name="直線コネクタ 100"/>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2"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3" name="直線コネクタ 102"/>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4"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5" name="直線コネクタ 104"/>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6"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7" name="フローチャート: 判断 106"/>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8" name="フローチャート: 判断 107"/>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38117</xdr:rowOff>
    </xdr:from>
    <xdr:ext cx="469744" cy="259045"/>
    <xdr:sp macro="" textlink="">
      <xdr:nvSpPr>
        <xdr:cNvPr id="109" name="n_1ave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10" name="フローチャート: 判断 109"/>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118127</xdr:rowOff>
    </xdr:from>
    <xdr:ext cx="469744" cy="259045"/>
    <xdr:sp macro="" textlink="">
      <xdr:nvSpPr>
        <xdr:cNvPr id="111" name="n_2aveValue【図書館】&#10;一人当たり面積"/>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29210</xdr:rowOff>
    </xdr:from>
    <xdr:to>
      <xdr:col>50</xdr:col>
      <xdr:colOff>165100</xdr:colOff>
      <xdr:row>35</xdr:row>
      <xdr:rowOff>130810</xdr:rowOff>
    </xdr:to>
    <xdr:sp macro="" textlink="">
      <xdr:nvSpPr>
        <xdr:cNvPr id="117" name="楕円 116"/>
        <xdr:cNvSpPr/>
      </xdr:nvSpPr>
      <xdr:spPr>
        <a:xfrm>
          <a:off x="9588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29210</xdr:rowOff>
    </xdr:from>
    <xdr:to>
      <xdr:col>46</xdr:col>
      <xdr:colOff>38100</xdr:colOff>
      <xdr:row>35</xdr:row>
      <xdr:rowOff>130810</xdr:rowOff>
    </xdr:to>
    <xdr:sp macro="" textlink="">
      <xdr:nvSpPr>
        <xdr:cNvPr id="118" name="楕円 117"/>
        <xdr:cNvSpPr/>
      </xdr:nvSpPr>
      <xdr:spPr>
        <a:xfrm>
          <a:off x="8699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80010</xdr:rowOff>
    </xdr:from>
    <xdr:to>
      <xdr:col>50</xdr:col>
      <xdr:colOff>114300</xdr:colOff>
      <xdr:row>35</xdr:row>
      <xdr:rowOff>80010</xdr:rowOff>
    </xdr:to>
    <xdr:cxnSp macro="">
      <xdr:nvCxnSpPr>
        <xdr:cNvPr id="119" name="直線コネクタ 118"/>
        <xdr:cNvCxnSpPr/>
      </xdr:nvCxnSpPr>
      <xdr:spPr>
        <a:xfrm>
          <a:off x="8750300" y="6080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147337</xdr:rowOff>
    </xdr:from>
    <xdr:ext cx="469744" cy="259045"/>
    <xdr:sp macro="" textlink="">
      <xdr:nvSpPr>
        <xdr:cNvPr id="120" name="n_1mainValue【図書館】&#10;一人当たり面積"/>
        <xdr:cNvSpPr txBox="1"/>
      </xdr:nvSpPr>
      <xdr:spPr>
        <a:xfrm>
          <a:off x="93917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147337</xdr:rowOff>
    </xdr:from>
    <xdr:ext cx="469744" cy="259045"/>
    <xdr:sp macro="" textlink="">
      <xdr:nvSpPr>
        <xdr:cNvPr id="121" name="n_2mainValue【図書館】&#10;一人当たり面積"/>
        <xdr:cNvSpPr txBox="1"/>
      </xdr:nvSpPr>
      <xdr:spPr>
        <a:xfrm>
          <a:off x="8515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6" name="直線コネクタ 145"/>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7"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8" name="直線コネクタ 147"/>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1"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2" name="フローチャート: 判断 151"/>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3" name="フローチャート: 判断 152"/>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154"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55" name="フローチャート: 判断 154"/>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156"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62" name="楕円 161"/>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139700</xdr:rowOff>
    </xdr:from>
    <xdr:to>
      <xdr:col>15</xdr:col>
      <xdr:colOff>101600</xdr:colOff>
      <xdr:row>61</xdr:row>
      <xdr:rowOff>69850</xdr:rowOff>
    </xdr:to>
    <xdr:sp macro="" textlink="">
      <xdr:nvSpPr>
        <xdr:cNvPr id="163" name="楕円 162"/>
        <xdr:cNvSpPr/>
      </xdr:nvSpPr>
      <xdr:spPr>
        <a:xfrm>
          <a:off x="2857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61</xdr:row>
      <xdr:rowOff>19050</xdr:rowOff>
    </xdr:to>
    <xdr:cxnSp macro="">
      <xdr:nvCxnSpPr>
        <xdr:cNvPr id="164" name="直線コネクタ 163"/>
        <xdr:cNvCxnSpPr/>
      </xdr:nvCxnSpPr>
      <xdr:spPr>
        <a:xfrm flipV="1">
          <a:off x="2908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22877</xdr:rowOff>
    </xdr:from>
    <xdr:ext cx="405111" cy="259045"/>
    <xdr:sp macro="" textlink="">
      <xdr:nvSpPr>
        <xdr:cNvPr id="165" name="n_1mainValue【体育館・プール】&#10;有形固定資産減価償却率"/>
        <xdr:cNvSpPr txBox="1"/>
      </xdr:nvSpPr>
      <xdr:spPr>
        <a:xfrm>
          <a:off x="358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166" name="n_2mainValue【体育館・プール】&#10;有形固定資産減価償却率"/>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0" name="直線コネクタ 189"/>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91"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92" name="直線コネクタ 191"/>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93"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94" name="直線コネクタ 193"/>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95"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96" name="フローチャート: 判断 195"/>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97" name="フローチャート: 判断 196"/>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98"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99" name="フローチャート: 判断 198"/>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200"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122555</xdr:rowOff>
    </xdr:from>
    <xdr:to>
      <xdr:col>50</xdr:col>
      <xdr:colOff>165100</xdr:colOff>
      <xdr:row>61</xdr:row>
      <xdr:rowOff>52705</xdr:rowOff>
    </xdr:to>
    <xdr:sp macro="" textlink="">
      <xdr:nvSpPr>
        <xdr:cNvPr id="206" name="楕円 205"/>
        <xdr:cNvSpPr/>
      </xdr:nvSpPr>
      <xdr:spPr>
        <a:xfrm>
          <a:off x="9588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122555</xdr:rowOff>
    </xdr:from>
    <xdr:to>
      <xdr:col>46</xdr:col>
      <xdr:colOff>38100</xdr:colOff>
      <xdr:row>61</xdr:row>
      <xdr:rowOff>52705</xdr:rowOff>
    </xdr:to>
    <xdr:sp macro="" textlink="">
      <xdr:nvSpPr>
        <xdr:cNvPr id="207" name="楕円 206"/>
        <xdr:cNvSpPr/>
      </xdr:nvSpPr>
      <xdr:spPr>
        <a:xfrm>
          <a:off x="8699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1905</xdr:rowOff>
    </xdr:from>
    <xdr:to>
      <xdr:col>50</xdr:col>
      <xdr:colOff>114300</xdr:colOff>
      <xdr:row>61</xdr:row>
      <xdr:rowOff>1905</xdr:rowOff>
    </xdr:to>
    <xdr:cxnSp macro="">
      <xdr:nvCxnSpPr>
        <xdr:cNvPr id="208" name="直線コネクタ 207"/>
        <xdr:cNvCxnSpPr/>
      </xdr:nvCxnSpPr>
      <xdr:spPr>
        <a:xfrm>
          <a:off x="8750300" y="104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43832</xdr:rowOff>
    </xdr:from>
    <xdr:ext cx="469744" cy="259045"/>
    <xdr:sp macro="" textlink="">
      <xdr:nvSpPr>
        <xdr:cNvPr id="209" name="n_1mainValue【体育館・プール】&#10;一人当たり面積"/>
        <xdr:cNvSpPr txBox="1"/>
      </xdr:nvSpPr>
      <xdr:spPr>
        <a:xfrm>
          <a:off x="9391727" y="105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43832</xdr:rowOff>
    </xdr:from>
    <xdr:ext cx="469744" cy="259045"/>
    <xdr:sp macro="" textlink="">
      <xdr:nvSpPr>
        <xdr:cNvPr id="210" name="n_2mainValue【体育館・プール】&#10;一人当たり面積"/>
        <xdr:cNvSpPr txBox="1"/>
      </xdr:nvSpPr>
      <xdr:spPr>
        <a:xfrm>
          <a:off x="8515427" y="105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35" name="直線コネクタ 234"/>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3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37" name="直線コネクタ 23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40"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41" name="フローチャート: 判断 240"/>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42" name="フローチャート: 判断 241"/>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243"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244" name="フローチャート: 判断 243"/>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89552</xdr:rowOff>
    </xdr:from>
    <xdr:ext cx="405111" cy="259045"/>
    <xdr:sp macro="" textlink="">
      <xdr:nvSpPr>
        <xdr:cNvPr id="245" name="n_2aveValue【福祉施設】&#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116839</xdr:rowOff>
    </xdr:from>
    <xdr:to>
      <xdr:col>20</xdr:col>
      <xdr:colOff>38100</xdr:colOff>
      <xdr:row>80</xdr:row>
      <xdr:rowOff>46989</xdr:rowOff>
    </xdr:to>
    <xdr:sp macro="" textlink="">
      <xdr:nvSpPr>
        <xdr:cNvPr id="251" name="楕円 250"/>
        <xdr:cNvSpPr/>
      </xdr:nvSpPr>
      <xdr:spPr>
        <a:xfrm>
          <a:off x="3746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52" name="楕円 251"/>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167639</xdr:rowOff>
    </xdr:from>
    <xdr:to>
      <xdr:col>19</xdr:col>
      <xdr:colOff>177800</xdr:colOff>
      <xdr:row>80</xdr:row>
      <xdr:rowOff>26670</xdr:rowOff>
    </xdr:to>
    <xdr:cxnSp macro="">
      <xdr:nvCxnSpPr>
        <xdr:cNvPr id="253" name="直線コネクタ 252"/>
        <xdr:cNvCxnSpPr/>
      </xdr:nvCxnSpPr>
      <xdr:spPr>
        <a:xfrm flipV="1">
          <a:off x="2908300" y="13712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63516</xdr:rowOff>
    </xdr:from>
    <xdr:ext cx="405111" cy="259045"/>
    <xdr:sp macro="" textlink="">
      <xdr:nvSpPr>
        <xdr:cNvPr id="254" name="n_1mainValue【福祉施設】&#10;有形固定資産減価償却率"/>
        <xdr:cNvSpPr txBox="1"/>
      </xdr:nvSpPr>
      <xdr:spPr>
        <a:xfrm>
          <a:off x="35820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255" name="n_2main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79" name="直線コネクタ 278"/>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80"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81" name="直線コネクタ 280"/>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82"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3" name="直線コネクタ 282"/>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84"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85" name="フローチャート: 判断 284"/>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86" name="フローチャート: 判断 285"/>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110507</xdr:rowOff>
    </xdr:from>
    <xdr:ext cx="469744" cy="259045"/>
    <xdr:sp macro="" textlink="">
      <xdr:nvSpPr>
        <xdr:cNvPr id="287" name="n_1aveValue【福祉施設】&#10;一人当たり面積"/>
        <xdr:cNvSpPr txBox="1"/>
      </xdr:nvSpPr>
      <xdr:spPr>
        <a:xfrm>
          <a:off x="9391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88" name="フローチャート: 判断 287"/>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146702</xdr:rowOff>
    </xdr:from>
    <xdr:ext cx="469744" cy="259045"/>
    <xdr:sp macro="" textlink="">
      <xdr:nvSpPr>
        <xdr:cNvPr id="289" name="n_2aveValue【福祉施設】&#10;一人当たり面積"/>
        <xdr:cNvSpPr txBox="1"/>
      </xdr:nvSpPr>
      <xdr:spPr>
        <a:xfrm>
          <a:off x="8515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80645</xdr:rowOff>
    </xdr:from>
    <xdr:to>
      <xdr:col>50</xdr:col>
      <xdr:colOff>165100</xdr:colOff>
      <xdr:row>80</xdr:row>
      <xdr:rowOff>10795</xdr:rowOff>
    </xdr:to>
    <xdr:sp macro="" textlink="">
      <xdr:nvSpPr>
        <xdr:cNvPr id="295" name="楕円 294"/>
        <xdr:cNvSpPr/>
      </xdr:nvSpPr>
      <xdr:spPr>
        <a:xfrm>
          <a:off x="9588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78739</xdr:rowOff>
    </xdr:from>
    <xdr:to>
      <xdr:col>46</xdr:col>
      <xdr:colOff>38100</xdr:colOff>
      <xdr:row>80</xdr:row>
      <xdr:rowOff>8889</xdr:rowOff>
    </xdr:to>
    <xdr:sp macro="" textlink="">
      <xdr:nvSpPr>
        <xdr:cNvPr id="296" name="楕円 295"/>
        <xdr:cNvSpPr/>
      </xdr:nvSpPr>
      <xdr:spPr>
        <a:xfrm>
          <a:off x="8699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129539</xdr:rowOff>
    </xdr:from>
    <xdr:to>
      <xdr:col>50</xdr:col>
      <xdr:colOff>114300</xdr:colOff>
      <xdr:row>79</xdr:row>
      <xdr:rowOff>131445</xdr:rowOff>
    </xdr:to>
    <xdr:cxnSp macro="">
      <xdr:nvCxnSpPr>
        <xdr:cNvPr id="297" name="直線コネクタ 296"/>
        <xdr:cNvCxnSpPr/>
      </xdr:nvCxnSpPr>
      <xdr:spPr>
        <a:xfrm>
          <a:off x="8750300" y="136740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27322</xdr:rowOff>
    </xdr:from>
    <xdr:ext cx="469744" cy="259045"/>
    <xdr:sp macro="" textlink="">
      <xdr:nvSpPr>
        <xdr:cNvPr id="298" name="n_1mainValue【福祉施設】&#10;一人当たり面積"/>
        <xdr:cNvSpPr txBox="1"/>
      </xdr:nvSpPr>
      <xdr:spPr>
        <a:xfrm>
          <a:off x="9391727"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25416</xdr:rowOff>
    </xdr:from>
    <xdr:ext cx="469744" cy="259045"/>
    <xdr:sp macro="" textlink="">
      <xdr:nvSpPr>
        <xdr:cNvPr id="299" name="n_2mainValue【福祉施設】&#10;一人当たり面積"/>
        <xdr:cNvSpPr txBox="1"/>
      </xdr:nvSpPr>
      <xdr:spPr>
        <a:xfrm>
          <a:off x="8515427"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0" name="テキスト ボックス 30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8" name="テキスト ボックス 31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22" name="直線コネクタ 321"/>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23"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24" name="直線コネクタ 323"/>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25"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26" name="直線コネクタ 325"/>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27"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28" name="フローチャート: 判断 327"/>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29" name="フローチャート: 判断 328"/>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28973</xdr:rowOff>
    </xdr:from>
    <xdr:ext cx="405111" cy="259045"/>
    <xdr:sp macro="" textlink="">
      <xdr:nvSpPr>
        <xdr:cNvPr id="330" name="n_1aveValue【市民会館】&#10;有形固定資産減価償却率"/>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331" name="フローチャート: 判断 330"/>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136414</xdr:rowOff>
    </xdr:from>
    <xdr:ext cx="405111" cy="259045"/>
    <xdr:sp macro="" textlink="">
      <xdr:nvSpPr>
        <xdr:cNvPr id="332" name="n_2aveValue【市民会館】&#10;有形固定資産減価償却率"/>
        <xdr:cNvSpPr txBox="1"/>
      </xdr:nvSpPr>
      <xdr:spPr>
        <a:xfrm>
          <a:off x="27057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68835</xdr:rowOff>
    </xdr:from>
    <xdr:to>
      <xdr:col>20</xdr:col>
      <xdr:colOff>38100</xdr:colOff>
      <xdr:row>102</xdr:row>
      <xdr:rowOff>170435</xdr:rowOff>
    </xdr:to>
    <xdr:sp macro="" textlink="">
      <xdr:nvSpPr>
        <xdr:cNvPr id="338" name="楕円 337"/>
        <xdr:cNvSpPr/>
      </xdr:nvSpPr>
      <xdr:spPr>
        <a:xfrm>
          <a:off x="3746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75692</xdr:rowOff>
    </xdr:from>
    <xdr:to>
      <xdr:col>15</xdr:col>
      <xdr:colOff>101600</xdr:colOff>
      <xdr:row>103</xdr:row>
      <xdr:rowOff>5842</xdr:rowOff>
    </xdr:to>
    <xdr:sp macro="" textlink="">
      <xdr:nvSpPr>
        <xdr:cNvPr id="339" name="楕円 338"/>
        <xdr:cNvSpPr/>
      </xdr:nvSpPr>
      <xdr:spPr>
        <a:xfrm>
          <a:off x="2857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119635</xdr:rowOff>
    </xdr:from>
    <xdr:to>
      <xdr:col>19</xdr:col>
      <xdr:colOff>177800</xdr:colOff>
      <xdr:row>102</xdr:row>
      <xdr:rowOff>126492</xdr:rowOff>
    </xdr:to>
    <xdr:cxnSp macro="">
      <xdr:nvCxnSpPr>
        <xdr:cNvPr id="340" name="直線コネクタ 339"/>
        <xdr:cNvCxnSpPr/>
      </xdr:nvCxnSpPr>
      <xdr:spPr>
        <a:xfrm flipV="1">
          <a:off x="2908300" y="176075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15512</xdr:rowOff>
    </xdr:from>
    <xdr:ext cx="405111" cy="259045"/>
    <xdr:sp macro="" textlink="">
      <xdr:nvSpPr>
        <xdr:cNvPr id="341" name="n_1mainValue【市民会館】&#10;有形固定資産減価償却率"/>
        <xdr:cNvSpPr txBox="1"/>
      </xdr:nvSpPr>
      <xdr:spPr>
        <a:xfrm>
          <a:off x="3582044" y="1733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22369</xdr:rowOff>
    </xdr:from>
    <xdr:ext cx="405111" cy="259045"/>
    <xdr:sp macro="" textlink="">
      <xdr:nvSpPr>
        <xdr:cNvPr id="342" name="n_2mainValue【市民会館】&#10;有形固定資産減価償却率"/>
        <xdr:cNvSpPr txBox="1"/>
      </xdr:nvSpPr>
      <xdr:spPr>
        <a:xfrm>
          <a:off x="27057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4" name="テキスト ボックス 3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6" name="テキスト ボックス 3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8" name="テキスト ボックス 3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0" name="テキスト ボックス 3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2" name="テキスト ボックス 3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66" name="直線コネクタ 365"/>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67"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68" name="直線コネクタ 367"/>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69"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70" name="直線コネクタ 369"/>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71"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72" name="フローチャート: 判断 371"/>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73" name="フローチャート: 判断 372"/>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374" name="n_1aveValue【市民会館】&#10;一人当たり面積"/>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375" name="フローチャート: 判断 374"/>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376"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382" name="楕円 381"/>
        <xdr:cNvSpPr/>
      </xdr:nvSpPr>
      <xdr:spPr>
        <a:xfrm>
          <a:off x="958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383" name="楕円 382"/>
        <xdr:cNvSpPr/>
      </xdr:nvSpPr>
      <xdr:spPr>
        <a:xfrm>
          <a:off x="869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64770</xdr:rowOff>
    </xdr:to>
    <xdr:cxnSp macro="">
      <xdr:nvCxnSpPr>
        <xdr:cNvPr id="384" name="直線コネクタ 383"/>
        <xdr:cNvCxnSpPr/>
      </xdr:nvCxnSpPr>
      <xdr:spPr>
        <a:xfrm>
          <a:off x="8750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106697</xdr:rowOff>
    </xdr:from>
    <xdr:ext cx="469744" cy="259045"/>
    <xdr:sp macro="" textlink="">
      <xdr:nvSpPr>
        <xdr:cNvPr id="385" name="n_1mainValue【市民会館】&#10;一人当たり面積"/>
        <xdr:cNvSpPr txBox="1"/>
      </xdr:nvSpPr>
      <xdr:spPr>
        <a:xfrm>
          <a:off x="9391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386" name="n_2mainValue【市民会館】&#10;一人当たり面積"/>
        <xdr:cNvSpPr txBox="1"/>
      </xdr:nvSpPr>
      <xdr:spPr>
        <a:xfrm>
          <a:off x="8515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411" name="直線コネクタ 410"/>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412"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413" name="直線コネクタ 412"/>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414"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415" name="直線コネクタ 414"/>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416"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17" name="フローチャート: 判断 416"/>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418" name="フローチャート: 判断 417"/>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72407</xdr:rowOff>
    </xdr:from>
    <xdr:ext cx="405111" cy="259045"/>
    <xdr:sp macro="" textlink="">
      <xdr:nvSpPr>
        <xdr:cNvPr id="419" name="n_1aveValue【一般廃棄物処理施設】&#10;有形固定資産減価償却率"/>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420" name="フローチャート: 判断 419"/>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421"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145415</xdr:rowOff>
    </xdr:from>
    <xdr:to>
      <xdr:col>81</xdr:col>
      <xdr:colOff>101600</xdr:colOff>
      <xdr:row>37</xdr:row>
      <xdr:rowOff>75565</xdr:rowOff>
    </xdr:to>
    <xdr:sp macro="" textlink="">
      <xdr:nvSpPr>
        <xdr:cNvPr id="427" name="楕円 426"/>
        <xdr:cNvSpPr/>
      </xdr:nvSpPr>
      <xdr:spPr>
        <a:xfrm>
          <a:off x="15430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28" name="楕円 427"/>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24765</xdr:rowOff>
    </xdr:from>
    <xdr:to>
      <xdr:col>81</xdr:col>
      <xdr:colOff>50800</xdr:colOff>
      <xdr:row>37</xdr:row>
      <xdr:rowOff>121920</xdr:rowOff>
    </xdr:to>
    <xdr:cxnSp macro="">
      <xdr:nvCxnSpPr>
        <xdr:cNvPr id="429" name="直線コネクタ 428"/>
        <xdr:cNvCxnSpPr/>
      </xdr:nvCxnSpPr>
      <xdr:spPr>
        <a:xfrm flipV="1">
          <a:off x="14592300" y="636841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430" name="n_1mainValue【一般廃棄物処理施設】&#10;有形固定資産減価償却率"/>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431" name="n_2mainValue【一般廃棄物処理施設】&#10;有形固定資産減価償却率"/>
        <xdr:cNvSpPr txBox="1"/>
      </xdr:nvSpPr>
      <xdr:spPr>
        <a:xfrm>
          <a:off x="14389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53" name="直線コネクタ 452"/>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54"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55" name="直線コネクタ 454"/>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56"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57" name="直線コネクタ 456"/>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458"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59" name="フローチャート: 判断 458"/>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60" name="フローチャート: 判断 459"/>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461"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462" name="フローチャート: 判断 461"/>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463"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126674</xdr:rowOff>
    </xdr:from>
    <xdr:to>
      <xdr:col>112</xdr:col>
      <xdr:colOff>38100</xdr:colOff>
      <xdr:row>40</xdr:row>
      <xdr:rowOff>56824</xdr:rowOff>
    </xdr:to>
    <xdr:sp macro="" textlink="">
      <xdr:nvSpPr>
        <xdr:cNvPr id="469" name="楕円 468"/>
        <xdr:cNvSpPr/>
      </xdr:nvSpPr>
      <xdr:spPr>
        <a:xfrm>
          <a:off x="21272500" y="68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65021</xdr:rowOff>
    </xdr:from>
    <xdr:to>
      <xdr:col>107</xdr:col>
      <xdr:colOff>101600</xdr:colOff>
      <xdr:row>40</xdr:row>
      <xdr:rowOff>166621</xdr:rowOff>
    </xdr:to>
    <xdr:sp macro="" textlink="">
      <xdr:nvSpPr>
        <xdr:cNvPr id="470" name="楕円 469"/>
        <xdr:cNvSpPr/>
      </xdr:nvSpPr>
      <xdr:spPr>
        <a:xfrm>
          <a:off x="20383500" y="69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6024</xdr:rowOff>
    </xdr:from>
    <xdr:to>
      <xdr:col>111</xdr:col>
      <xdr:colOff>177800</xdr:colOff>
      <xdr:row>40</xdr:row>
      <xdr:rowOff>115821</xdr:rowOff>
    </xdr:to>
    <xdr:cxnSp macro="">
      <xdr:nvCxnSpPr>
        <xdr:cNvPr id="471" name="直線コネクタ 470"/>
        <xdr:cNvCxnSpPr/>
      </xdr:nvCxnSpPr>
      <xdr:spPr>
        <a:xfrm flipV="1">
          <a:off x="20434300" y="6864024"/>
          <a:ext cx="889000" cy="10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47951</xdr:rowOff>
    </xdr:from>
    <xdr:ext cx="599010" cy="259045"/>
    <xdr:sp macro="" textlink="">
      <xdr:nvSpPr>
        <xdr:cNvPr id="472" name="n_1mainValue【一般廃棄物処理施設】&#10;一人当たり有形固定資産（償却資産）額"/>
        <xdr:cNvSpPr txBox="1"/>
      </xdr:nvSpPr>
      <xdr:spPr>
        <a:xfrm>
          <a:off x="21011095" y="690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157748</xdr:rowOff>
    </xdr:from>
    <xdr:ext cx="534377" cy="259045"/>
    <xdr:sp macro="" textlink="">
      <xdr:nvSpPr>
        <xdr:cNvPr id="473" name="n_2mainValue【一般廃棄物処理施設】&#10;一人当たり有形固定資産（償却資産）額"/>
        <xdr:cNvSpPr txBox="1"/>
      </xdr:nvSpPr>
      <xdr:spPr>
        <a:xfrm>
          <a:off x="20167111" y="70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515" name="直線コネクタ 514"/>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16"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17" name="直線コネクタ 516"/>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18"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19" name="直線コネクタ 518"/>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520"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521" name="フローチャート: 判断 520"/>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522" name="フローチャート: 判断 521"/>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523"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524" name="フローチャート: 判断 523"/>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525"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83638</xdr:rowOff>
    </xdr:from>
    <xdr:to>
      <xdr:col>81</xdr:col>
      <xdr:colOff>101600</xdr:colOff>
      <xdr:row>82</xdr:row>
      <xdr:rowOff>13788</xdr:rowOff>
    </xdr:to>
    <xdr:sp macro="" textlink="">
      <xdr:nvSpPr>
        <xdr:cNvPr id="531" name="楕円 530"/>
        <xdr:cNvSpPr/>
      </xdr:nvSpPr>
      <xdr:spPr>
        <a:xfrm>
          <a:off x="15430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129358</xdr:rowOff>
    </xdr:from>
    <xdr:to>
      <xdr:col>76</xdr:col>
      <xdr:colOff>165100</xdr:colOff>
      <xdr:row>82</xdr:row>
      <xdr:rowOff>59508</xdr:rowOff>
    </xdr:to>
    <xdr:sp macro="" textlink="">
      <xdr:nvSpPr>
        <xdr:cNvPr id="532" name="楕円 531"/>
        <xdr:cNvSpPr/>
      </xdr:nvSpPr>
      <xdr:spPr>
        <a:xfrm>
          <a:off x="14541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134438</xdr:rowOff>
    </xdr:from>
    <xdr:to>
      <xdr:col>81</xdr:col>
      <xdr:colOff>50800</xdr:colOff>
      <xdr:row>82</xdr:row>
      <xdr:rowOff>8708</xdr:rowOff>
    </xdr:to>
    <xdr:cxnSp macro="">
      <xdr:nvCxnSpPr>
        <xdr:cNvPr id="533" name="直線コネクタ 532"/>
        <xdr:cNvCxnSpPr/>
      </xdr:nvCxnSpPr>
      <xdr:spPr>
        <a:xfrm flipV="1">
          <a:off x="14592300" y="14021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4915</xdr:rowOff>
    </xdr:from>
    <xdr:ext cx="405111" cy="259045"/>
    <xdr:sp macro="" textlink="">
      <xdr:nvSpPr>
        <xdr:cNvPr id="534" name="n_1mainValue【消防施設】&#10;有形固定資産減価償却率"/>
        <xdr:cNvSpPr txBox="1"/>
      </xdr:nvSpPr>
      <xdr:spPr>
        <a:xfrm>
          <a:off x="152660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50635</xdr:rowOff>
    </xdr:from>
    <xdr:ext cx="405111" cy="259045"/>
    <xdr:sp macro="" textlink="">
      <xdr:nvSpPr>
        <xdr:cNvPr id="535" name="n_2mainValue【消防施設】&#10;有形固定資産減価償却率"/>
        <xdr:cNvSpPr txBox="1"/>
      </xdr:nvSpPr>
      <xdr:spPr>
        <a:xfrm>
          <a:off x="14389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6" name="直線コネクタ 5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7" name="テキスト ボックス 5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8" name="直線コネクタ 5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9" name="テキスト ボックス 5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0" name="直線コネクタ 5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1" name="テキスト ボックス 5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2" name="直線コネクタ 5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3" name="テキスト ボックス 5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4" name="直線コネクタ 5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5" name="テキスト ボックス 5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6" name="直線コネクタ 5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7" name="テキスト ボックス 5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61" name="直線コネクタ 560"/>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62"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63" name="直線コネクタ 562"/>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64"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65" name="直線コネクタ 564"/>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66"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67" name="フローチャート: 判断 566"/>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68" name="フローチャート: 判断 56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69"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570" name="フローチャート: 判断 569"/>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571"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577" name="楕円 576"/>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11793</xdr:rowOff>
    </xdr:from>
    <xdr:to>
      <xdr:col>107</xdr:col>
      <xdr:colOff>101600</xdr:colOff>
      <xdr:row>85</xdr:row>
      <xdr:rowOff>113393</xdr:rowOff>
    </xdr:to>
    <xdr:sp macro="" textlink="">
      <xdr:nvSpPr>
        <xdr:cNvPr id="578" name="楕円 577"/>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62593</xdr:rowOff>
    </xdr:to>
    <xdr:cxnSp macro="">
      <xdr:nvCxnSpPr>
        <xdr:cNvPr id="579" name="直線コネクタ 578"/>
        <xdr:cNvCxnSpPr/>
      </xdr:nvCxnSpPr>
      <xdr:spPr>
        <a:xfrm>
          <a:off x="20434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104520</xdr:rowOff>
    </xdr:from>
    <xdr:ext cx="469744" cy="259045"/>
    <xdr:sp macro="" textlink="">
      <xdr:nvSpPr>
        <xdr:cNvPr id="580" name="n_1mainValue【消防施設】&#10;一人当たり面積"/>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581" name="n_2mainValue【消防施設】&#10;一人当たり面積"/>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3" name="テキスト ボックス 5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3" name="テキスト ボックス 6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607" name="直線コネクタ 606"/>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08"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09" name="直線コネクタ 608"/>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610"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11" name="直線コネクタ 610"/>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612"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13" name="フローチャート: 判断 612"/>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14" name="フローチャート: 判断 613"/>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615" name="n_1ave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616" name="フローチャート: 判断 615"/>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617"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58057</xdr:rowOff>
    </xdr:from>
    <xdr:to>
      <xdr:col>81</xdr:col>
      <xdr:colOff>101600</xdr:colOff>
      <xdr:row>108</xdr:row>
      <xdr:rowOff>159657</xdr:rowOff>
    </xdr:to>
    <xdr:sp macro="" textlink="">
      <xdr:nvSpPr>
        <xdr:cNvPr id="623" name="楕円 622"/>
        <xdr:cNvSpPr/>
      </xdr:nvSpPr>
      <xdr:spPr>
        <a:xfrm>
          <a:off x="15430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90714</xdr:rowOff>
    </xdr:from>
    <xdr:to>
      <xdr:col>76</xdr:col>
      <xdr:colOff>165100</xdr:colOff>
      <xdr:row>109</xdr:row>
      <xdr:rowOff>20864</xdr:rowOff>
    </xdr:to>
    <xdr:sp macro="" textlink="">
      <xdr:nvSpPr>
        <xdr:cNvPr id="624" name="楕円 623"/>
        <xdr:cNvSpPr/>
      </xdr:nvSpPr>
      <xdr:spPr>
        <a:xfrm>
          <a:off x="14541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108857</xdr:rowOff>
    </xdr:from>
    <xdr:to>
      <xdr:col>81</xdr:col>
      <xdr:colOff>50800</xdr:colOff>
      <xdr:row>108</xdr:row>
      <xdr:rowOff>141514</xdr:rowOff>
    </xdr:to>
    <xdr:cxnSp macro="">
      <xdr:nvCxnSpPr>
        <xdr:cNvPr id="625" name="直線コネクタ 624"/>
        <xdr:cNvCxnSpPr/>
      </xdr:nvCxnSpPr>
      <xdr:spPr>
        <a:xfrm flipV="1">
          <a:off x="14592300" y="1862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108</xdr:row>
      <xdr:rowOff>150784</xdr:rowOff>
    </xdr:from>
    <xdr:ext cx="340478" cy="259045"/>
    <xdr:sp macro="" textlink="">
      <xdr:nvSpPr>
        <xdr:cNvPr id="626" name="n_1mainValue【庁舎】&#10;有形固定資産減価償却率"/>
        <xdr:cNvSpPr txBox="1"/>
      </xdr:nvSpPr>
      <xdr:spPr>
        <a:xfrm>
          <a:off x="15298361" y="18667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11991</xdr:rowOff>
    </xdr:from>
    <xdr:ext cx="340478" cy="259045"/>
    <xdr:sp macro="" textlink="">
      <xdr:nvSpPr>
        <xdr:cNvPr id="627" name="n_2mainValue【庁舎】&#10;有形固定資産減価償却率"/>
        <xdr:cNvSpPr txBox="1"/>
      </xdr:nvSpPr>
      <xdr:spPr>
        <a:xfrm>
          <a:off x="14422061" y="18700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53" name="直線コネクタ 652"/>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54"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55" name="直線コネクタ 654"/>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56"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57" name="直線コネクタ 656"/>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58"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59" name="フローチャート: 判断 658"/>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60" name="フローチャート: 判断 659"/>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661"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662" name="フローチャート: 判断 661"/>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663"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669" name="楕円 668"/>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2539</xdr:rowOff>
    </xdr:from>
    <xdr:to>
      <xdr:col>107</xdr:col>
      <xdr:colOff>101600</xdr:colOff>
      <xdr:row>108</xdr:row>
      <xdr:rowOff>104139</xdr:rowOff>
    </xdr:to>
    <xdr:sp macro="" textlink="">
      <xdr:nvSpPr>
        <xdr:cNvPr id="670" name="楕円 669"/>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53339</xdr:rowOff>
    </xdr:to>
    <xdr:cxnSp macro="">
      <xdr:nvCxnSpPr>
        <xdr:cNvPr id="671" name="直線コネクタ 670"/>
        <xdr:cNvCxnSpPr/>
      </xdr:nvCxnSpPr>
      <xdr:spPr>
        <a:xfrm>
          <a:off x="20434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95266</xdr:rowOff>
    </xdr:from>
    <xdr:ext cx="469744" cy="259045"/>
    <xdr:sp macro="" textlink="">
      <xdr:nvSpPr>
        <xdr:cNvPr id="672" name="n_1mainValue【庁舎】&#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673" name="n_2mainValue【庁舎】&#10;一人当たり面積"/>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幼稚園、学校施設、福祉施設の有形固定資産減価償却率が特に高くなっており、今後、各施設の老朽化状況の調査を実施のうえ個別施設計画を策定し、施設の適切な維持管理に努めたい。</a:t>
          </a:r>
          <a:endParaRPr lang="ja-JP" altLang="ja-JP" sz="1400">
            <a:effectLst/>
          </a:endParaRPr>
        </a:p>
        <a:p>
          <a:r>
            <a:rPr kumimoji="1" lang="ja-JP" altLang="ja-JP" sz="1100">
              <a:solidFill>
                <a:schemeClr val="dk1"/>
              </a:solidFill>
              <a:effectLst/>
              <a:latin typeface="+mn-lt"/>
              <a:ea typeface="+mn-ea"/>
              <a:cs typeface="+mn-cs"/>
            </a:rPr>
            <a:t>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6091126</v>
      </c>
      <c r="BO4" s="441"/>
      <c r="BP4" s="441"/>
      <c r="BQ4" s="441"/>
      <c r="BR4" s="441"/>
      <c r="BS4" s="441"/>
      <c r="BT4" s="441"/>
      <c r="BU4" s="442"/>
      <c r="BV4" s="440">
        <v>5694962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14.4</v>
      </c>
      <c r="CU4" s="622"/>
      <c r="CV4" s="622"/>
      <c r="CW4" s="622"/>
      <c r="CX4" s="622"/>
      <c r="CY4" s="622"/>
      <c r="CZ4" s="622"/>
      <c r="DA4" s="623"/>
      <c r="DB4" s="621">
        <v>8.6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5557070</v>
      </c>
      <c r="BO5" s="446"/>
      <c r="BP5" s="446"/>
      <c r="BQ5" s="446"/>
      <c r="BR5" s="446"/>
      <c r="BS5" s="446"/>
      <c r="BT5" s="446"/>
      <c r="BU5" s="447"/>
      <c r="BV5" s="445">
        <v>5358210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88.6</v>
      </c>
      <c r="CU5" s="416"/>
      <c r="CV5" s="416"/>
      <c r="CW5" s="416"/>
      <c r="CX5" s="416"/>
      <c r="CY5" s="416"/>
      <c r="CZ5" s="416"/>
      <c r="DA5" s="417"/>
      <c r="DB5" s="415">
        <v>93.7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534056</v>
      </c>
      <c r="BO6" s="446"/>
      <c r="BP6" s="446"/>
      <c r="BQ6" s="446"/>
      <c r="BR6" s="446"/>
      <c r="BS6" s="446"/>
      <c r="BT6" s="446"/>
      <c r="BU6" s="447"/>
      <c r="BV6" s="445">
        <v>336752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94.3</v>
      </c>
      <c r="CU6" s="596"/>
      <c r="CV6" s="596"/>
      <c r="CW6" s="596"/>
      <c r="CX6" s="596"/>
      <c r="CY6" s="596"/>
      <c r="CZ6" s="596"/>
      <c r="DA6" s="597"/>
      <c r="DB6" s="595">
        <v>99.8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26113</v>
      </c>
      <c r="BO7" s="446"/>
      <c r="BP7" s="446"/>
      <c r="BQ7" s="446"/>
      <c r="BR7" s="446"/>
      <c r="BS7" s="446"/>
      <c r="BT7" s="446"/>
      <c r="BU7" s="447"/>
      <c r="BV7" s="445">
        <v>35134</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3525051</v>
      </c>
      <c r="CU7" s="446"/>
      <c r="CV7" s="446"/>
      <c r="CW7" s="446"/>
      <c r="CX7" s="446"/>
      <c r="CY7" s="446"/>
      <c r="CZ7" s="446"/>
      <c r="DA7" s="447"/>
      <c r="DB7" s="445">
        <v>3523617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507943</v>
      </c>
      <c r="BO8" s="446"/>
      <c r="BP8" s="446"/>
      <c r="BQ8" s="446"/>
      <c r="BR8" s="446"/>
      <c r="BS8" s="446"/>
      <c r="BT8" s="446"/>
      <c r="BU8" s="447"/>
      <c r="BV8" s="445">
        <v>301618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v>
      </c>
      <c r="CU8" s="559"/>
      <c r="CV8" s="559"/>
      <c r="CW8" s="559"/>
      <c r="CX8" s="559"/>
      <c r="CY8" s="559"/>
      <c r="CZ8" s="559"/>
      <c r="DA8" s="560"/>
      <c r="DB8" s="558">
        <v>0.51</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13358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206325</v>
      </c>
      <c r="BO9" s="446"/>
      <c r="BP9" s="446"/>
      <c r="BQ9" s="446"/>
      <c r="BR9" s="446"/>
      <c r="BS9" s="446"/>
      <c r="BT9" s="446"/>
      <c r="BU9" s="447"/>
      <c r="BV9" s="445">
        <v>133893</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8.4</v>
      </c>
      <c r="CU9" s="416"/>
      <c r="CV9" s="416"/>
      <c r="CW9" s="416"/>
      <c r="CX9" s="416"/>
      <c r="CY9" s="416"/>
      <c r="CZ9" s="416"/>
      <c r="DA9" s="417"/>
      <c r="DB9" s="415">
        <v>11.4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14241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200</v>
      </c>
      <c r="BO10" s="446"/>
      <c r="BP10" s="446"/>
      <c r="BQ10" s="446"/>
      <c r="BR10" s="446"/>
      <c r="BS10" s="446"/>
      <c r="BT10" s="446"/>
      <c r="BU10" s="447"/>
      <c r="BV10" s="445">
        <v>9232</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13594</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79370</v>
      </c>
      <c r="BO12" s="446"/>
      <c r="BP12" s="446"/>
      <c r="BQ12" s="446"/>
      <c r="BR12" s="446"/>
      <c r="BS12" s="446"/>
      <c r="BT12" s="446"/>
      <c r="BU12" s="447"/>
      <c r="BV12" s="445">
        <v>11263</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13452</v>
      </c>
      <c r="S13" s="549"/>
      <c r="T13" s="549"/>
      <c r="U13" s="549"/>
      <c r="V13" s="550"/>
      <c r="W13" s="536" t="s">
        <v>134</v>
      </c>
      <c r="X13" s="458"/>
      <c r="Y13" s="458"/>
      <c r="Z13" s="458"/>
      <c r="AA13" s="458"/>
      <c r="AB13" s="459"/>
      <c r="AC13" s="421">
        <v>644</v>
      </c>
      <c r="AD13" s="422"/>
      <c r="AE13" s="422"/>
      <c r="AF13" s="422"/>
      <c r="AG13" s="423"/>
      <c r="AH13" s="421">
        <v>729</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127155</v>
      </c>
      <c r="BO13" s="446"/>
      <c r="BP13" s="446"/>
      <c r="BQ13" s="446"/>
      <c r="BR13" s="446"/>
      <c r="BS13" s="446"/>
      <c r="BT13" s="446"/>
      <c r="BU13" s="447"/>
      <c r="BV13" s="445">
        <v>131862</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9.5</v>
      </c>
      <c r="CU13" s="416"/>
      <c r="CV13" s="416"/>
      <c r="CW13" s="416"/>
      <c r="CX13" s="416"/>
      <c r="CY13" s="416"/>
      <c r="CZ13" s="416"/>
      <c r="DA13" s="417"/>
      <c r="DB13" s="415">
        <v>10.6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13651</v>
      </c>
      <c r="S14" s="549"/>
      <c r="T14" s="549"/>
      <c r="U14" s="549"/>
      <c r="V14" s="550"/>
      <c r="W14" s="551"/>
      <c r="X14" s="461"/>
      <c r="Y14" s="461"/>
      <c r="Z14" s="461"/>
      <c r="AA14" s="461"/>
      <c r="AB14" s="462"/>
      <c r="AC14" s="541">
        <v>11.1</v>
      </c>
      <c r="AD14" s="542"/>
      <c r="AE14" s="542"/>
      <c r="AF14" s="542"/>
      <c r="AG14" s="543"/>
      <c r="AH14" s="541">
        <v>12.5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13513</v>
      </c>
      <c r="S15" s="549"/>
      <c r="T15" s="549"/>
      <c r="U15" s="549"/>
      <c r="V15" s="550"/>
      <c r="W15" s="536" t="s">
        <v>142</v>
      </c>
      <c r="X15" s="458"/>
      <c r="Y15" s="458"/>
      <c r="Z15" s="458"/>
      <c r="AA15" s="458"/>
      <c r="AB15" s="459"/>
      <c r="AC15" s="421">
        <v>1487</v>
      </c>
      <c r="AD15" s="422"/>
      <c r="AE15" s="422"/>
      <c r="AF15" s="422"/>
      <c r="AG15" s="423"/>
      <c r="AH15" s="421">
        <v>1511</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1417398</v>
      </c>
      <c r="BO15" s="441"/>
      <c r="BP15" s="441"/>
      <c r="BQ15" s="441"/>
      <c r="BR15" s="441"/>
      <c r="BS15" s="441"/>
      <c r="BT15" s="441"/>
      <c r="BU15" s="442"/>
      <c r="BV15" s="440">
        <v>1407478</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25.6</v>
      </c>
      <c r="AD16" s="542"/>
      <c r="AE16" s="542"/>
      <c r="AF16" s="542"/>
      <c r="AG16" s="543"/>
      <c r="AH16" s="541">
        <v>25.9</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2928454</v>
      </c>
      <c r="BO16" s="446"/>
      <c r="BP16" s="446"/>
      <c r="BQ16" s="446"/>
      <c r="BR16" s="446"/>
      <c r="BS16" s="446"/>
      <c r="BT16" s="446"/>
      <c r="BU16" s="447"/>
      <c r="BV16" s="445">
        <v>2938243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3668</v>
      </c>
      <c r="AD17" s="422"/>
      <c r="AE17" s="422"/>
      <c r="AF17" s="422"/>
      <c r="AG17" s="423"/>
      <c r="AH17" s="421">
        <v>3589</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1792642</v>
      </c>
      <c r="BO17" s="446"/>
      <c r="BP17" s="446"/>
      <c r="BQ17" s="446"/>
      <c r="BR17" s="446"/>
      <c r="BS17" s="446"/>
      <c r="BT17" s="446"/>
      <c r="BU17" s="447"/>
      <c r="BV17" s="445">
        <v>1775420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36.22</v>
      </c>
      <c r="M18" s="510"/>
      <c r="N18" s="510"/>
      <c r="O18" s="510"/>
      <c r="P18" s="510"/>
      <c r="Q18" s="510"/>
      <c r="R18" s="511"/>
      <c r="S18" s="511"/>
      <c r="T18" s="511"/>
      <c r="U18" s="511"/>
      <c r="V18" s="512"/>
      <c r="W18" s="526"/>
      <c r="X18" s="527"/>
      <c r="Y18" s="527"/>
      <c r="Z18" s="527"/>
      <c r="AA18" s="527"/>
      <c r="AB18" s="537"/>
      <c r="AC18" s="409">
        <v>63.3</v>
      </c>
      <c r="AD18" s="410"/>
      <c r="AE18" s="410"/>
      <c r="AF18" s="410"/>
      <c r="AG18" s="513"/>
      <c r="AH18" s="409">
        <v>61.6</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3267777</v>
      </c>
      <c r="BO18" s="446"/>
      <c r="BP18" s="446"/>
      <c r="BQ18" s="446"/>
      <c r="BR18" s="446"/>
      <c r="BS18" s="446"/>
      <c r="BT18" s="446"/>
      <c r="BU18" s="447"/>
      <c r="BV18" s="445">
        <v>3357875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369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4637257</v>
      </c>
      <c r="BO19" s="446"/>
      <c r="BP19" s="446"/>
      <c r="BQ19" s="446"/>
      <c r="BR19" s="446"/>
      <c r="BS19" s="446"/>
      <c r="BT19" s="446"/>
      <c r="BU19" s="447"/>
      <c r="BV19" s="445">
        <v>4361139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4930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4095877</v>
      </c>
      <c r="BO23" s="446"/>
      <c r="BP23" s="446"/>
      <c r="BQ23" s="446"/>
      <c r="BR23" s="446"/>
      <c r="BS23" s="446"/>
      <c r="BT23" s="446"/>
      <c r="BU23" s="447"/>
      <c r="BV23" s="445">
        <v>4143606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7380</v>
      </c>
      <c r="R24" s="422"/>
      <c r="S24" s="422"/>
      <c r="T24" s="422"/>
      <c r="U24" s="422"/>
      <c r="V24" s="423"/>
      <c r="W24" s="487"/>
      <c r="X24" s="478"/>
      <c r="Y24" s="479"/>
      <c r="Z24" s="418" t="s">
        <v>166</v>
      </c>
      <c r="AA24" s="419"/>
      <c r="AB24" s="419"/>
      <c r="AC24" s="419"/>
      <c r="AD24" s="419"/>
      <c r="AE24" s="419"/>
      <c r="AF24" s="419"/>
      <c r="AG24" s="420"/>
      <c r="AH24" s="421">
        <v>109</v>
      </c>
      <c r="AI24" s="422"/>
      <c r="AJ24" s="422"/>
      <c r="AK24" s="422"/>
      <c r="AL24" s="423"/>
      <c r="AM24" s="421">
        <v>318389</v>
      </c>
      <c r="AN24" s="422"/>
      <c r="AO24" s="422"/>
      <c r="AP24" s="422"/>
      <c r="AQ24" s="422"/>
      <c r="AR24" s="423"/>
      <c r="AS24" s="421">
        <v>2921</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3957685</v>
      </c>
      <c r="BO24" s="446"/>
      <c r="BP24" s="446"/>
      <c r="BQ24" s="446"/>
      <c r="BR24" s="446"/>
      <c r="BS24" s="446"/>
      <c r="BT24" s="446"/>
      <c r="BU24" s="447"/>
      <c r="BV24" s="445">
        <v>3932600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2</v>
      </c>
      <c r="M25" s="422"/>
      <c r="N25" s="422"/>
      <c r="O25" s="422"/>
      <c r="P25" s="423"/>
      <c r="Q25" s="421">
        <v>5904</v>
      </c>
      <c r="R25" s="422"/>
      <c r="S25" s="422"/>
      <c r="T25" s="422"/>
      <c r="U25" s="422"/>
      <c r="V25" s="423"/>
      <c r="W25" s="487"/>
      <c r="X25" s="478"/>
      <c r="Y25" s="479"/>
      <c r="Z25" s="418" t="s">
        <v>169</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103205</v>
      </c>
      <c r="BO25" s="441"/>
      <c r="BP25" s="441"/>
      <c r="BQ25" s="441"/>
      <c r="BR25" s="441"/>
      <c r="BS25" s="441"/>
      <c r="BT25" s="441"/>
      <c r="BU25" s="442"/>
      <c r="BV25" s="440">
        <v>159477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5462</v>
      </c>
      <c r="R26" s="422"/>
      <c r="S26" s="422"/>
      <c r="T26" s="422"/>
      <c r="U26" s="422"/>
      <c r="V26" s="423"/>
      <c r="W26" s="487"/>
      <c r="X26" s="478"/>
      <c r="Y26" s="479"/>
      <c r="Z26" s="418" t="s">
        <v>172</v>
      </c>
      <c r="AA26" s="500"/>
      <c r="AB26" s="500"/>
      <c r="AC26" s="500"/>
      <c r="AD26" s="500"/>
      <c r="AE26" s="500"/>
      <c r="AF26" s="500"/>
      <c r="AG26" s="501"/>
      <c r="AH26" s="421">
        <v>7</v>
      </c>
      <c r="AI26" s="422"/>
      <c r="AJ26" s="422"/>
      <c r="AK26" s="422"/>
      <c r="AL26" s="423"/>
      <c r="AM26" s="421">
        <v>21469</v>
      </c>
      <c r="AN26" s="422"/>
      <c r="AO26" s="422"/>
      <c r="AP26" s="422"/>
      <c r="AQ26" s="422"/>
      <c r="AR26" s="423"/>
      <c r="AS26" s="421">
        <v>3067</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v>1000</v>
      </c>
      <c r="BO26" s="446"/>
      <c r="BP26" s="446"/>
      <c r="BQ26" s="446"/>
      <c r="BR26" s="446"/>
      <c r="BS26" s="446"/>
      <c r="BT26" s="446"/>
      <c r="BU26" s="447"/>
      <c r="BV26" s="445">
        <v>1000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3087</v>
      </c>
      <c r="R27" s="422"/>
      <c r="S27" s="422"/>
      <c r="T27" s="422"/>
      <c r="U27" s="422"/>
      <c r="V27" s="423"/>
      <c r="W27" s="487"/>
      <c r="X27" s="478"/>
      <c r="Y27" s="479"/>
      <c r="Z27" s="418" t="s">
        <v>175</v>
      </c>
      <c r="AA27" s="419"/>
      <c r="AB27" s="419"/>
      <c r="AC27" s="419"/>
      <c r="AD27" s="419"/>
      <c r="AE27" s="419"/>
      <c r="AF27" s="419"/>
      <c r="AG27" s="420"/>
      <c r="AH27" s="421">
        <v>12</v>
      </c>
      <c r="AI27" s="422"/>
      <c r="AJ27" s="422"/>
      <c r="AK27" s="422"/>
      <c r="AL27" s="423"/>
      <c r="AM27" s="421">
        <v>33252</v>
      </c>
      <c r="AN27" s="422"/>
      <c r="AO27" s="422"/>
      <c r="AP27" s="422"/>
      <c r="AQ27" s="422"/>
      <c r="AR27" s="423"/>
      <c r="AS27" s="421">
        <v>2771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2573</v>
      </c>
      <c r="R28" s="422"/>
      <c r="S28" s="422"/>
      <c r="T28" s="422"/>
      <c r="U28" s="422"/>
      <c r="V28" s="423"/>
      <c r="W28" s="487"/>
      <c r="X28" s="478"/>
      <c r="Y28" s="479"/>
      <c r="Z28" s="418" t="s">
        <v>178</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570062</v>
      </c>
      <c r="BO28" s="441"/>
      <c r="BP28" s="441"/>
      <c r="BQ28" s="441"/>
      <c r="BR28" s="441"/>
      <c r="BS28" s="441"/>
      <c r="BT28" s="441"/>
      <c r="BU28" s="442"/>
      <c r="BV28" s="440">
        <v>649232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12</v>
      </c>
      <c r="M29" s="422"/>
      <c r="N29" s="422"/>
      <c r="O29" s="422"/>
      <c r="P29" s="423"/>
      <c r="Q29" s="421">
        <v>2058</v>
      </c>
      <c r="R29" s="422"/>
      <c r="S29" s="422"/>
      <c r="T29" s="422"/>
      <c r="U29" s="422"/>
      <c r="V29" s="423"/>
      <c r="W29" s="488"/>
      <c r="X29" s="489"/>
      <c r="Y29" s="490"/>
      <c r="Z29" s="418" t="s">
        <v>181</v>
      </c>
      <c r="AA29" s="419"/>
      <c r="AB29" s="419"/>
      <c r="AC29" s="419"/>
      <c r="AD29" s="419"/>
      <c r="AE29" s="419"/>
      <c r="AF29" s="419"/>
      <c r="AG29" s="420"/>
      <c r="AH29" s="421">
        <v>121</v>
      </c>
      <c r="AI29" s="422"/>
      <c r="AJ29" s="422"/>
      <c r="AK29" s="422"/>
      <c r="AL29" s="423"/>
      <c r="AM29" s="421">
        <v>351641</v>
      </c>
      <c r="AN29" s="422"/>
      <c r="AO29" s="422"/>
      <c r="AP29" s="422"/>
      <c r="AQ29" s="422"/>
      <c r="AR29" s="423"/>
      <c r="AS29" s="421">
        <v>2906</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590200</v>
      </c>
      <c r="BO29" s="446"/>
      <c r="BP29" s="446"/>
      <c r="BQ29" s="446"/>
      <c r="BR29" s="446"/>
      <c r="BS29" s="446"/>
      <c r="BT29" s="446"/>
      <c r="BU29" s="447"/>
      <c r="BV29" s="445">
        <v>590200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96.3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2360843</v>
      </c>
      <c r="BO30" s="449"/>
      <c r="BP30" s="449"/>
      <c r="BQ30" s="449"/>
      <c r="BR30" s="449"/>
      <c r="BS30" s="449"/>
      <c r="BT30" s="449"/>
      <c r="BU30" s="450"/>
      <c r="BV30" s="448">
        <v>2342994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板野町特別会計国民健康保険</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板野町水道事業会計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IF('各会計、関係団体の財政状況及び健全化判断比率'!B33="","",'各会計、関係団体の財政状況及び健全化判断比率'!B33)</f>
        <v>板野町公共下水道事業特別会計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徳島県市町村議会議員公務災害補償等組合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板野町土地開発公社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板野町住宅新築資金等貸付事業特別会計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板野町介護保険（保険事業）特別会計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徳島県市町村総合事務組合（一般会計）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板野町奨学金貸与事業特別会計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板野町後期高齢者医療特別会計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徳島県市町村総合事務組合（徳島滞納整理機構特別会計）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板野町介護保険（介護サービス事業）特別会計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徳島県後期高齢者医療広域連合（一般会計）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徳島県後期高齢者医療広域連合（後期高齢者医療事業会計）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中央広域環境施設組合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板野西部消防組合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板野西部青少年補導センター組合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松茂町ほか二町競艇事業組合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w1tqmbPgz2CqB3Z9Je1lSFbwe9S+SWetmmtWupj+nz1oGJZagLzOuKK1tmuXrjjI65rj3sAuO1wr8nZ5QnQVdg==" saltValue="wmwH5mQB9d+1aiB1OkLl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1591772</v>
      </c>
      <c r="S5" s="707"/>
      <c r="T5" s="707"/>
      <c r="U5" s="707"/>
      <c r="V5" s="707"/>
      <c r="W5" s="707"/>
      <c r="X5" s="707"/>
      <c r="Y5" s="753"/>
      <c r="Z5" s="771">
        <v>26.1</v>
      </c>
      <c r="AA5" s="771"/>
      <c r="AB5" s="771"/>
      <c r="AC5" s="771"/>
      <c r="AD5" s="772">
        <v>1591772</v>
      </c>
      <c r="AE5" s="772"/>
      <c r="AF5" s="772"/>
      <c r="AG5" s="772"/>
      <c r="AH5" s="772"/>
      <c r="AI5" s="772"/>
      <c r="AJ5" s="772"/>
      <c r="AK5" s="772"/>
      <c r="AL5" s="754">
        <v>45.9</v>
      </c>
      <c r="AM5" s="723"/>
      <c r="AN5" s="723"/>
      <c r="AO5" s="755"/>
      <c r="AP5" s="740" t="s">
        <v>220</v>
      </c>
      <c r="AQ5" s="741"/>
      <c r="AR5" s="741"/>
      <c r="AS5" s="741"/>
      <c r="AT5" s="741"/>
      <c r="AU5" s="741"/>
      <c r="AV5" s="741"/>
      <c r="AW5" s="741"/>
      <c r="AX5" s="741"/>
      <c r="AY5" s="741"/>
      <c r="AZ5" s="741"/>
      <c r="BA5" s="741"/>
      <c r="BB5" s="741"/>
      <c r="BC5" s="741"/>
      <c r="BD5" s="741"/>
      <c r="BE5" s="741"/>
      <c r="BF5" s="742"/>
      <c r="BG5" s="641">
        <v>1591772</v>
      </c>
      <c r="BH5" s="644"/>
      <c r="BI5" s="644"/>
      <c r="BJ5" s="644"/>
      <c r="BK5" s="644"/>
      <c r="BL5" s="644"/>
      <c r="BM5" s="644"/>
      <c r="BN5" s="645"/>
      <c r="BO5" s="703">
        <v>100</v>
      </c>
      <c r="BP5" s="703"/>
      <c r="BQ5" s="703"/>
      <c r="BR5" s="703"/>
      <c r="BS5" s="704">
        <v>28094</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81545</v>
      </c>
      <c r="S6" s="644"/>
      <c r="T6" s="644"/>
      <c r="U6" s="644"/>
      <c r="V6" s="644"/>
      <c r="W6" s="644"/>
      <c r="X6" s="644"/>
      <c r="Y6" s="645"/>
      <c r="Z6" s="703">
        <v>1.3</v>
      </c>
      <c r="AA6" s="703"/>
      <c r="AB6" s="703"/>
      <c r="AC6" s="703"/>
      <c r="AD6" s="704">
        <v>81545</v>
      </c>
      <c r="AE6" s="704"/>
      <c r="AF6" s="704"/>
      <c r="AG6" s="704"/>
      <c r="AH6" s="704"/>
      <c r="AI6" s="704"/>
      <c r="AJ6" s="704"/>
      <c r="AK6" s="704"/>
      <c r="AL6" s="646">
        <v>2.4</v>
      </c>
      <c r="AM6" s="647"/>
      <c r="AN6" s="647"/>
      <c r="AO6" s="705"/>
      <c r="AP6" s="638" t="s">
        <v>225</v>
      </c>
      <c r="AQ6" s="639"/>
      <c r="AR6" s="639"/>
      <c r="AS6" s="639"/>
      <c r="AT6" s="639"/>
      <c r="AU6" s="639"/>
      <c r="AV6" s="639"/>
      <c r="AW6" s="639"/>
      <c r="AX6" s="639"/>
      <c r="AY6" s="639"/>
      <c r="AZ6" s="639"/>
      <c r="BA6" s="639"/>
      <c r="BB6" s="639"/>
      <c r="BC6" s="639"/>
      <c r="BD6" s="639"/>
      <c r="BE6" s="639"/>
      <c r="BF6" s="640"/>
      <c r="BG6" s="641">
        <v>1591772</v>
      </c>
      <c r="BH6" s="644"/>
      <c r="BI6" s="644"/>
      <c r="BJ6" s="644"/>
      <c r="BK6" s="644"/>
      <c r="BL6" s="644"/>
      <c r="BM6" s="644"/>
      <c r="BN6" s="645"/>
      <c r="BO6" s="703">
        <v>100</v>
      </c>
      <c r="BP6" s="703"/>
      <c r="BQ6" s="703"/>
      <c r="BR6" s="703"/>
      <c r="BS6" s="704">
        <v>28094</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78933</v>
      </c>
      <c r="CS6" s="644"/>
      <c r="CT6" s="644"/>
      <c r="CU6" s="644"/>
      <c r="CV6" s="644"/>
      <c r="CW6" s="644"/>
      <c r="CX6" s="644"/>
      <c r="CY6" s="645"/>
      <c r="CZ6" s="754">
        <v>1.4</v>
      </c>
      <c r="DA6" s="723"/>
      <c r="DB6" s="723"/>
      <c r="DC6" s="757"/>
      <c r="DD6" s="649" t="s">
        <v>132</v>
      </c>
      <c r="DE6" s="644"/>
      <c r="DF6" s="644"/>
      <c r="DG6" s="644"/>
      <c r="DH6" s="644"/>
      <c r="DI6" s="644"/>
      <c r="DJ6" s="644"/>
      <c r="DK6" s="644"/>
      <c r="DL6" s="644"/>
      <c r="DM6" s="644"/>
      <c r="DN6" s="644"/>
      <c r="DO6" s="644"/>
      <c r="DP6" s="645"/>
      <c r="DQ6" s="649">
        <v>78933</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3825</v>
      </c>
      <c r="S7" s="644"/>
      <c r="T7" s="644"/>
      <c r="U7" s="644"/>
      <c r="V7" s="644"/>
      <c r="W7" s="644"/>
      <c r="X7" s="644"/>
      <c r="Y7" s="645"/>
      <c r="Z7" s="703">
        <v>0.1</v>
      </c>
      <c r="AA7" s="703"/>
      <c r="AB7" s="703"/>
      <c r="AC7" s="703"/>
      <c r="AD7" s="704">
        <v>3825</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699708</v>
      </c>
      <c r="BH7" s="644"/>
      <c r="BI7" s="644"/>
      <c r="BJ7" s="644"/>
      <c r="BK7" s="644"/>
      <c r="BL7" s="644"/>
      <c r="BM7" s="644"/>
      <c r="BN7" s="645"/>
      <c r="BO7" s="703">
        <v>44</v>
      </c>
      <c r="BP7" s="703"/>
      <c r="BQ7" s="703"/>
      <c r="BR7" s="703"/>
      <c r="BS7" s="704">
        <v>28094</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931160</v>
      </c>
      <c r="CS7" s="644"/>
      <c r="CT7" s="644"/>
      <c r="CU7" s="644"/>
      <c r="CV7" s="644"/>
      <c r="CW7" s="644"/>
      <c r="CX7" s="644"/>
      <c r="CY7" s="645"/>
      <c r="CZ7" s="703">
        <v>16.8</v>
      </c>
      <c r="DA7" s="703"/>
      <c r="DB7" s="703"/>
      <c r="DC7" s="703"/>
      <c r="DD7" s="649">
        <v>6947</v>
      </c>
      <c r="DE7" s="644"/>
      <c r="DF7" s="644"/>
      <c r="DG7" s="644"/>
      <c r="DH7" s="644"/>
      <c r="DI7" s="644"/>
      <c r="DJ7" s="644"/>
      <c r="DK7" s="644"/>
      <c r="DL7" s="644"/>
      <c r="DM7" s="644"/>
      <c r="DN7" s="644"/>
      <c r="DO7" s="644"/>
      <c r="DP7" s="645"/>
      <c r="DQ7" s="649">
        <v>872990</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12114</v>
      </c>
      <c r="S8" s="644"/>
      <c r="T8" s="644"/>
      <c r="U8" s="644"/>
      <c r="V8" s="644"/>
      <c r="W8" s="644"/>
      <c r="X8" s="644"/>
      <c r="Y8" s="645"/>
      <c r="Z8" s="703">
        <v>0.2</v>
      </c>
      <c r="AA8" s="703"/>
      <c r="AB8" s="703"/>
      <c r="AC8" s="703"/>
      <c r="AD8" s="704">
        <v>12114</v>
      </c>
      <c r="AE8" s="704"/>
      <c r="AF8" s="704"/>
      <c r="AG8" s="704"/>
      <c r="AH8" s="704"/>
      <c r="AI8" s="704"/>
      <c r="AJ8" s="704"/>
      <c r="AK8" s="704"/>
      <c r="AL8" s="646">
        <v>0.3</v>
      </c>
      <c r="AM8" s="647"/>
      <c r="AN8" s="647"/>
      <c r="AO8" s="705"/>
      <c r="AP8" s="638" t="s">
        <v>231</v>
      </c>
      <c r="AQ8" s="639"/>
      <c r="AR8" s="639"/>
      <c r="AS8" s="639"/>
      <c r="AT8" s="639"/>
      <c r="AU8" s="639"/>
      <c r="AV8" s="639"/>
      <c r="AW8" s="639"/>
      <c r="AX8" s="639"/>
      <c r="AY8" s="639"/>
      <c r="AZ8" s="639"/>
      <c r="BA8" s="639"/>
      <c r="BB8" s="639"/>
      <c r="BC8" s="639"/>
      <c r="BD8" s="639"/>
      <c r="BE8" s="639"/>
      <c r="BF8" s="640"/>
      <c r="BG8" s="641">
        <v>21564</v>
      </c>
      <c r="BH8" s="644"/>
      <c r="BI8" s="644"/>
      <c r="BJ8" s="644"/>
      <c r="BK8" s="644"/>
      <c r="BL8" s="644"/>
      <c r="BM8" s="644"/>
      <c r="BN8" s="645"/>
      <c r="BO8" s="703">
        <v>1.4</v>
      </c>
      <c r="BP8" s="703"/>
      <c r="BQ8" s="703"/>
      <c r="BR8" s="703"/>
      <c r="BS8" s="649" t="s">
        <v>232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2020166</v>
      </c>
      <c r="CS8" s="644"/>
      <c r="CT8" s="644"/>
      <c r="CU8" s="644"/>
      <c r="CV8" s="644"/>
      <c r="CW8" s="644"/>
      <c r="CX8" s="644"/>
      <c r="CY8" s="645"/>
      <c r="CZ8" s="703">
        <v>36.4</v>
      </c>
      <c r="DA8" s="703"/>
      <c r="DB8" s="703"/>
      <c r="DC8" s="703"/>
      <c r="DD8" s="649">
        <v>170489</v>
      </c>
      <c r="DE8" s="644"/>
      <c r="DF8" s="644"/>
      <c r="DG8" s="644"/>
      <c r="DH8" s="644"/>
      <c r="DI8" s="644"/>
      <c r="DJ8" s="644"/>
      <c r="DK8" s="644"/>
      <c r="DL8" s="644"/>
      <c r="DM8" s="644"/>
      <c r="DN8" s="644"/>
      <c r="DO8" s="644"/>
      <c r="DP8" s="645"/>
      <c r="DQ8" s="649">
        <v>1082258</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11955</v>
      </c>
      <c r="S9" s="644"/>
      <c r="T9" s="644"/>
      <c r="U9" s="644"/>
      <c r="V9" s="644"/>
      <c r="W9" s="644"/>
      <c r="X9" s="644"/>
      <c r="Y9" s="645"/>
      <c r="Z9" s="703">
        <v>0.2</v>
      </c>
      <c r="AA9" s="703"/>
      <c r="AB9" s="703"/>
      <c r="AC9" s="703"/>
      <c r="AD9" s="704">
        <v>11955</v>
      </c>
      <c r="AE9" s="704"/>
      <c r="AF9" s="704"/>
      <c r="AG9" s="704"/>
      <c r="AH9" s="704"/>
      <c r="AI9" s="704"/>
      <c r="AJ9" s="704"/>
      <c r="AK9" s="704"/>
      <c r="AL9" s="646">
        <v>0.3</v>
      </c>
      <c r="AM9" s="647"/>
      <c r="AN9" s="647"/>
      <c r="AO9" s="705"/>
      <c r="AP9" s="638" t="s">
        <v>235</v>
      </c>
      <c r="AQ9" s="639"/>
      <c r="AR9" s="639"/>
      <c r="AS9" s="639"/>
      <c r="AT9" s="639"/>
      <c r="AU9" s="639"/>
      <c r="AV9" s="639"/>
      <c r="AW9" s="639"/>
      <c r="AX9" s="639"/>
      <c r="AY9" s="639"/>
      <c r="AZ9" s="639"/>
      <c r="BA9" s="639"/>
      <c r="BB9" s="639"/>
      <c r="BC9" s="639"/>
      <c r="BD9" s="639"/>
      <c r="BE9" s="639"/>
      <c r="BF9" s="640"/>
      <c r="BG9" s="641">
        <v>491081</v>
      </c>
      <c r="BH9" s="644"/>
      <c r="BI9" s="644"/>
      <c r="BJ9" s="644"/>
      <c r="BK9" s="644"/>
      <c r="BL9" s="644"/>
      <c r="BM9" s="644"/>
      <c r="BN9" s="645"/>
      <c r="BO9" s="703">
        <v>30.9</v>
      </c>
      <c r="BP9" s="703"/>
      <c r="BQ9" s="703"/>
      <c r="BR9" s="703"/>
      <c r="BS9" s="649" t="s">
        <v>232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597542</v>
      </c>
      <c r="CS9" s="644"/>
      <c r="CT9" s="644"/>
      <c r="CU9" s="644"/>
      <c r="CV9" s="644"/>
      <c r="CW9" s="644"/>
      <c r="CX9" s="644"/>
      <c r="CY9" s="645"/>
      <c r="CZ9" s="703">
        <v>10.8</v>
      </c>
      <c r="DA9" s="703"/>
      <c r="DB9" s="703"/>
      <c r="DC9" s="703"/>
      <c r="DD9" s="649">
        <v>43344</v>
      </c>
      <c r="DE9" s="644"/>
      <c r="DF9" s="644"/>
      <c r="DG9" s="644"/>
      <c r="DH9" s="644"/>
      <c r="DI9" s="644"/>
      <c r="DJ9" s="644"/>
      <c r="DK9" s="644"/>
      <c r="DL9" s="644"/>
      <c r="DM9" s="644"/>
      <c r="DN9" s="644"/>
      <c r="DO9" s="644"/>
      <c r="DP9" s="645"/>
      <c r="DQ9" s="649">
        <v>523911</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238</v>
      </c>
      <c r="S10" s="644"/>
      <c r="T10" s="644"/>
      <c r="U10" s="644"/>
      <c r="V10" s="644"/>
      <c r="W10" s="644"/>
      <c r="X10" s="644"/>
      <c r="Y10" s="645"/>
      <c r="Z10" s="703" t="s">
        <v>232</v>
      </c>
      <c r="AA10" s="703"/>
      <c r="AB10" s="703"/>
      <c r="AC10" s="703"/>
      <c r="AD10" s="704" t="s">
        <v>132</v>
      </c>
      <c r="AE10" s="704"/>
      <c r="AF10" s="704"/>
      <c r="AG10" s="704"/>
      <c r="AH10" s="704"/>
      <c r="AI10" s="704"/>
      <c r="AJ10" s="704"/>
      <c r="AK10" s="704"/>
      <c r="AL10" s="646" t="s">
        <v>132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35101</v>
      </c>
      <c r="BH10" s="644"/>
      <c r="BI10" s="644"/>
      <c r="BJ10" s="644"/>
      <c r="BK10" s="644"/>
      <c r="BL10" s="644"/>
      <c r="BM10" s="644"/>
      <c r="BN10" s="645"/>
      <c r="BO10" s="703">
        <v>2.2000000000000002</v>
      </c>
      <c r="BP10" s="703"/>
      <c r="BQ10" s="703"/>
      <c r="BR10" s="703"/>
      <c r="BS10" s="649" t="s">
        <v>232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t="s">
        <v>232</v>
      </c>
      <c r="CS10" s="644"/>
      <c r="CT10" s="644"/>
      <c r="CU10" s="644"/>
      <c r="CV10" s="644"/>
      <c r="CW10" s="644"/>
      <c r="CX10" s="644"/>
      <c r="CY10" s="645"/>
      <c r="CZ10" s="703" t="s">
        <v>238</v>
      </c>
      <c r="DA10" s="703"/>
      <c r="DB10" s="703"/>
      <c r="DC10" s="703"/>
      <c r="DD10" s="649" t="s">
        <v>238</v>
      </c>
      <c r="DE10" s="644"/>
      <c r="DF10" s="644"/>
      <c r="DG10" s="644"/>
      <c r="DH10" s="644"/>
      <c r="DI10" s="644"/>
      <c r="DJ10" s="644"/>
      <c r="DK10" s="644"/>
      <c r="DL10" s="644"/>
      <c r="DM10" s="644"/>
      <c r="DN10" s="644"/>
      <c r="DO10" s="644"/>
      <c r="DP10" s="645"/>
      <c r="DQ10" s="649" t="s">
        <v>232</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132</v>
      </c>
      <c r="S11" s="644"/>
      <c r="T11" s="644"/>
      <c r="U11" s="644"/>
      <c r="V11" s="644"/>
      <c r="W11" s="644"/>
      <c r="X11" s="644"/>
      <c r="Y11" s="645"/>
      <c r="Z11" s="703" t="s">
        <v>238</v>
      </c>
      <c r="AA11" s="703"/>
      <c r="AB11" s="703"/>
      <c r="AC11" s="703"/>
      <c r="AD11" s="704" t="s">
        <v>238</v>
      </c>
      <c r="AE11" s="704"/>
      <c r="AF11" s="704"/>
      <c r="AG11" s="704"/>
      <c r="AH11" s="704"/>
      <c r="AI11" s="704"/>
      <c r="AJ11" s="704"/>
      <c r="AK11" s="704"/>
      <c r="AL11" s="646" t="s">
        <v>238</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151962</v>
      </c>
      <c r="BH11" s="644"/>
      <c r="BI11" s="644"/>
      <c r="BJ11" s="644"/>
      <c r="BK11" s="644"/>
      <c r="BL11" s="644"/>
      <c r="BM11" s="644"/>
      <c r="BN11" s="645"/>
      <c r="BO11" s="703">
        <v>9.5</v>
      </c>
      <c r="BP11" s="703"/>
      <c r="BQ11" s="703"/>
      <c r="BR11" s="703"/>
      <c r="BS11" s="649">
        <v>28094</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65882</v>
      </c>
      <c r="CS11" s="644"/>
      <c r="CT11" s="644"/>
      <c r="CU11" s="644"/>
      <c r="CV11" s="644"/>
      <c r="CW11" s="644"/>
      <c r="CX11" s="644"/>
      <c r="CY11" s="645"/>
      <c r="CZ11" s="703">
        <v>1.2</v>
      </c>
      <c r="DA11" s="703"/>
      <c r="DB11" s="703"/>
      <c r="DC11" s="703"/>
      <c r="DD11" s="649">
        <v>750</v>
      </c>
      <c r="DE11" s="644"/>
      <c r="DF11" s="644"/>
      <c r="DG11" s="644"/>
      <c r="DH11" s="644"/>
      <c r="DI11" s="644"/>
      <c r="DJ11" s="644"/>
      <c r="DK11" s="644"/>
      <c r="DL11" s="644"/>
      <c r="DM11" s="644"/>
      <c r="DN11" s="644"/>
      <c r="DO11" s="644"/>
      <c r="DP11" s="645"/>
      <c r="DQ11" s="649">
        <v>50823</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224473</v>
      </c>
      <c r="S12" s="644"/>
      <c r="T12" s="644"/>
      <c r="U12" s="644"/>
      <c r="V12" s="644"/>
      <c r="W12" s="644"/>
      <c r="X12" s="644"/>
      <c r="Y12" s="645"/>
      <c r="Z12" s="703">
        <v>3.7</v>
      </c>
      <c r="AA12" s="703"/>
      <c r="AB12" s="703"/>
      <c r="AC12" s="703"/>
      <c r="AD12" s="704">
        <v>224473</v>
      </c>
      <c r="AE12" s="704"/>
      <c r="AF12" s="704"/>
      <c r="AG12" s="704"/>
      <c r="AH12" s="704"/>
      <c r="AI12" s="704"/>
      <c r="AJ12" s="704"/>
      <c r="AK12" s="704"/>
      <c r="AL12" s="646">
        <v>6.5</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732824</v>
      </c>
      <c r="BH12" s="644"/>
      <c r="BI12" s="644"/>
      <c r="BJ12" s="644"/>
      <c r="BK12" s="644"/>
      <c r="BL12" s="644"/>
      <c r="BM12" s="644"/>
      <c r="BN12" s="645"/>
      <c r="BO12" s="703">
        <v>46</v>
      </c>
      <c r="BP12" s="703"/>
      <c r="BQ12" s="703"/>
      <c r="BR12" s="703"/>
      <c r="BS12" s="649" t="s">
        <v>238</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168137</v>
      </c>
      <c r="CS12" s="644"/>
      <c r="CT12" s="644"/>
      <c r="CU12" s="644"/>
      <c r="CV12" s="644"/>
      <c r="CW12" s="644"/>
      <c r="CX12" s="644"/>
      <c r="CY12" s="645"/>
      <c r="CZ12" s="703">
        <v>3</v>
      </c>
      <c r="DA12" s="703"/>
      <c r="DB12" s="703"/>
      <c r="DC12" s="703"/>
      <c r="DD12" s="649">
        <v>14184</v>
      </c>
      <c r="DE12" s="644"/>
      <c r="DF12" s="644"/>
      <c r="DG12" s="644"/>
      <c r="DH12" s="644"/>
      <c r="DI12" s="644"/>
      <c r="DJ12" s="644"/>
      <c r="DK12" s="644"/>
      <c r="DL12" s="644"/>
      <c r="DM12" s="644"/>
      <c r="DN12" s="644"/>
      <c r="DO12" s="644"/>
      <c r="DP12" s="645"/>
      <c r="DQ12" s="649">
        <v>36243</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t="s">
        <v>238</v>
      </c>
      <c r="S13" s="644"/>
      <c r="T13" s="644"/>
      <c r="U13" s="644"/>
      <c r="V13" s="644"/>
      <c r="W13" s="644"/>
      <c r="X13" s="644"/>
      <c r="Y13" s="645"/>
      <c r="Z13" s="703" t="s">
        <v>238</v>
      </c>
      <c r="AA13" s="703"/>
      <c r="AB13" s="703"/>
      <c r="AC13" s="703"/>
      <c r="AD13" s="704" t="s">
        <v>238</v>
      </c>
      <c r="AE13" s="704"/>
      <c r="AF13" s="704"/>
      <c r="AG13" s="704"/>
      <c r="AH13" s="704"/>
      <c r="AI13" s="704"/>
      <c r="AJ13" s="704"/>
      <c r="AK13" s="704"/>
      <c r="AL13" s="646" t="s">
        <v>238</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732608</v>
      </c>
      <c r="BH13" s="644"/>
      <c r="BI13" s="644"/>
      <c r="BJ13" s="644"/>
      <c r="BK13" s="644"/>
      <c r="BL13" s="644"/>
      <c r="BM13" s="644"/>
      <c r="BN13" s="645"/>
      <c r="BO13" s="703">
        <v>46</v>
      </c>
      <c r="BP13" s="703"/>
      <c r="BQ13" s="703"/>
      <c r="BR13" s="703"/>
      <c r="BS13" s="649" t="s">
        <v>132</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543163</v>
      </c>
      <c r="CS13" s="644"/>
      <c r="CT13" s="644"/>
      <c r="CU13" s="644"/>
      <c r="CV13" s="644"/>
      <c r="CW13" s="644"/>
      <c r="CX13" s="644"/>
      <c r="CY13" s="645"/>
      <c r="CZ13" s="703">
        <v>9.8000000000000007</v>
      </c>
      <c r="DA13" s="703"/>
      <c r="DB13" s="703"/>
      <c r="DC13" s="703"/>
      <c r="DD13" s="649">
        <v>227740</v>
      </c>
      <c r="DE13" s="644"/>
      <c r="DF13" s="644"/>
      <c r="DG13" s="644"/>
      <c r="DH13" s="644"/>
      <c r="DI13" s="644"/>
      <c r="DJ13" s="644"/>
      <c r="DK13" s="644"/>
      <c r="DL13" s="644"/>
      <c r="DM13" s="644"/>
      <c r="DN13" s="644"/>
      <c r="DO13" s="644"/>
      <c r="DP13" s="645"/>
      <c r="DQ13" s="649">
        <v>408218</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238</v>
      </c>
      <c r="S14" s="644"/>
      <c r="T14" s="644"/>
      <c r="U14" s="644"/>
      <c r="V14" s="644"/>
      <c r="W14" s="644"/>
      <c r="X14" s="644"/>
      <c r="Y14" s="645"/>
      <c r="Z14" s="703" t="s">
        <v>238</v>
      </c>
      <c r="AA14" s="703"/>
      <c r="AB14" s="703"/>
      <c r="AC14" s="703"/>
      <c r="AD14" s="704" t="s">
        <v>238</v>
      </c>
      <c r="AE14" s="704"/>
      <c r="AF14" s="704"/>
      <c r="AG14" s="704"/>
      <c r="AH14" s="704"/>
      <c r="AI14" s="704"/>
      <c r="AJ14" s="704"/>
      <c r="AK14" s="704"/>
      <c r="AL14" s="646" t="s">
        <v>238</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47376</v>
      </c>
      <c r="BH14" s="644"/>
      <c r="BI14" s="644"/>
      <c r="BJ14" s="644"/>
      <c r="BK14" s="644"/>
      <c r="BL14" s="644"/>
      <c r="BM14" s="644"/>
      <c r="BN14" s="645"/>
      <c r="BO14" s="703">
        <v>3</v>
      </c>
      <c r="BP14" s="703"/>
      <c r="BQ14" s="703"/>
      <c r="BR14" s="703"/>
      <c r="BS14" s="649" t="s">
        <v>132</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210163</v>
      </c>
      <c r="CS14" s="644"/>
      <c r="CT14" s="644"/>
      <c r="CU14" s="644"/>
      <c r="CV14" s="644"/>
      <c r="CW14" s="644"/>
      <c r="CX14" s="644"/>
      <c r="CY14" s="645"/>
      <c r="CZ14" s="703">
        <v>3.8</v>
      </c>
      <c r="DA14" s="703"/>
      <c r="DB14" s="703"/>
      <c r="DC14" s="703"/>
      <c r="DD14" s="649">
        <v>11139</v>
      </c>
      <c r="DE14" s="644"/>
      <c r="DF14" s="644"/>
      <c r="DG14" s="644"/>
      <c r="DH14" s="644"/>
      <c r="DI14" s="644"/>
      <c r="DJ14" s="644"/>
      <c r="DK14" s="644"/>
      <c r="DL14" s="644"/>
      <c r="DM14" s="644"/>
      <c r="DN14" s="644"/>
      <c r="DO14" s="644"/>
      <c r="DP14" s="645"/>
      <c r="DQ14" s="649">
        <v>206741</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16889</v>
      </c>
      <c r="S15" s="644"/>
      <c r="T15" s="644"/>
      <c r="U15" s="644"/>
      <c r="V15" s="644"/>
      <c r="W15" s="644"/>
      <c r="X15" s="644"/>
      <c r="Y15" s="645"/>
      <c r="Z15" s="703">
        <v>0.3</v>
      </c>
      <c r="AA15" s="703"/>
      <c r="AB15" s="703"/>
      <c r="AC15" s="703"/>
      <c r="AD15" s="704">
        <v>16889</v>
      </c>
      <c r="AE15" s="704"/>
      <c r="AF15" s="704"/>
      <c r="AG15" s="704"/>
      <c r="AH15" s="704"/>
      <c r="AI15" s="704"/>
      <c r="AJ15" s="704"/>
      <c r="AK15" s="704"/>
      <c r="AL15" s="646">
        <v>0.5</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111864</v>
      </c>
      <c r="BH15" s="644"/>
      <c r="BI15" s="644"/>
      <c r="BJ15" s="644"/>
      <c r="BK15" s="644"/>
      <c r="BL15" s="644"/>
      <c r="BM15" s="644"/>
      <c r="BN15" s="645"/>
      <c r="BO15" s="703">
        <v>7</v>
      </c>
      <c r="BP15" s="703"/>
      <c r="BQ15" s="703"/>
      <c r="BR15" s="703"/>
      <c r="BS15" s="649" t="s">
        <v>232</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521976</v>
      </c>
      <c r="CS15" s="644"/>
      <c r="CT15" s="644"/>
      <c r="CU15" s="644"/>
      <c r="CV15" s="644"/>
      <c r="CW15" s="644"/>
      <c r="CX15" s="644"/>
      <c r="CY15" s="645"/>
      <c r="CZ15" s="703">
        <v>9.4</v>
      </c>
      <c r="DA15" s="703"/>
      <c r="DB15" s="703"/>
      <c r="DC15" s="703"/>
      <c r="DD15" s="649">
        <v>66829</v>
      </c>
      <c r="DE15" s="644"/>
      <c r="DF15" s="644"/>
      <c r="DG15" s="644"/>
      <c r="DH15" s="644"/>
      <c r="DI15" s="644"/>
      <c r="DJ15" s="644"/>
      <c r="DK15" s="644"/>
      <c r="DL15" s="644"/>
      <c r="DM15" s="644"/>
      <c r="DN15" s="644"/>
      <c r="DO15" s="644"/>
      <c r="DP15" s="645"/>
      <c r="DQ15" s="649">
        <v>452515</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232</v>
      </c>
      <c r="S16" s="644"/>
      <c r="T16" s="644"/>
      <c r="U16" s="644"/>
      <c r="V16" s="644"/>
      <c r="W16" s="644"/>
      <c r="X16" s="644"/>
      <c r="Y16" s="645"/>
      <c r="Z16" s="703" t="s">
        <v>238</v>
      </c>
      <c r="AA16" s="703"/>
      <c r="AB16" s="703"/>
      <c r="AC16" s="703"/>
      <c r="AD16" s="704" t="s">
        <v>238</v>
      </c>
      <c r="AE16" s="704"/>
      <c r="AF16" s="704"/>
      <c r="AG16" s="704"/>
      <c r="AH16" s="704"/>
      <c r="AI16" s="704"/>
      <c r="AJ16" s="704"/>
      <c r="AK16" s="704"/>
      <c r="AL16" s="646" t="s">
        <v>238</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238</v>
      </c>
      <c r="BH16" s="644"/>
      <c r="BI16" s="644"/>
      <c r="BJ16" s="644"/>
      <c r="BK16" s="644"/>
      <c r="BL16" s="644"/>
      <c r="BM16" s="644"/>
      <c r="BN16" s="645"/>
      <c r="BO16" s="703" t="s">
        <v>232</v>
      </c>
      <c r="BP16" s="703"/>
      <c r="BQ16" s="703"/>
      <c r="BR16" s="703"/>
      <c r="BS16" s="649" t="s">
        <v>238</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6390</v>
      </c>
      <c r="CS16" s="644"/>
      <c r="CT16" s="644"/>
      <c r="CU16" s="644"/>
      <c r="CV16" s="644"/>
      <c r="CW16" s="644"/>
      <c r="CX16" s="644"/>
      <c r="CY16" s="645"/>
      <c r="CZ16" s="703">
        <v>0.1</v>
      </c>
      <c r="DA16" s="703"/>
      <c r="DB16" s="703"/>
      <c r="DC16" s="703"/>
      <c r="DD16" s="649" t="s">
        <v>232</v>
      </c>
      <c r="DE16" s="644"/>
      <c r="DF16" s="644"/>
      <c r="DG16" s="644"/>
      <c r="DH16" s="644"/>
      <c r="DI16" s="644"/>
      <c r="DJ16" s="644"/>
      <c r="DK16" s="644"/>
      <c r="DL16" s="644"/>
      <c r="DM16" s="644"/>
      <c r="DN16" s="644"/>
      <c r="DO16" s="644"/>
      <c r="DP16" s="645"/>
      <c r="DQ16" s="649">
        <v>28</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3900</v>
      </c>
      <c r="S17" s="644"/>
      <c r="T17" s="644"/>
      <c r="U17" s="644"/>
      <c r="V17" s="644"/>
      <c r="W17" s="644"/>
      <c r="X17" s="644"/>
      <c r="Y17" s="645"/>
      <c r="Z17" s="703">
        <v>0.1</v>
      </c>
      <c r="AA17" s="703"/>
      <c r="AB17" s="703"/>
      <c r="AC17" s="703"/>
      <c r="AD17" s="704">
        <v>3900</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232</v>
      </c>
      <c r="BH17" s="644"/>
      <c r="BI17" s="644"/>
      <c r="BJ17" s="644"/>
      <c r="BK17" s="644"/>
      <c r="BL17" s="644"/>
      <c r="BM17" s="644"/>
      <c r="BN17" s="645"/>
      <c r="BO17" s="703" t="s">
        <v>232</v>
      </c>
      <c r="BP17" s="703"/>
      <c r="BQ17" s="703"/>
      <c r="BR17" s="703"/>
      <c r="BS17" s="649" t="s">
        <v>232</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413558</v>
      </c>
      <c r="CS17" s="644"/>
      <c r="CT17" s="644"/>
      <c r="CU17" s="644"/>
      <c r="CV17" s="644"/>
      <c r="CW17" s="644"/>
      <c r="CX17" s="644"/>
      <c r="CY17" s="645"/>
      <c r="CZ17" s="703">
        <v>7.4</v>
      </c>
      <c r="DA17" s="703"/>
      <c r="DB17" s="703"/>
      <c r="DC17" s="703"/>
      <c r="DD17" s="649" t="s">
        <v>238</v>
      </c>
      <c r="DE17" s="644"/>
      <c r="DF17" s="644"/>
      <c r="DG17" s="644"/>
      <c r="DH17" s="644"/>
      <c r="DI17" s="644"/>
      <c r="DJ17" s="644"/>
      <c r="DK17" s="644"/>
      <c r="DL17" s="644"/>
      <c r="DM17" s="644"/>
      <c r="DN17" s="644"/>
      <c r="DO17" s="644"/>
      <c r="DP17" s="645"/>
      <c r="DQ17" s="649">
        <v>390541</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1695319</v>
      </c>
      <c r="S18" s="644"/>
      <c r="T18" s="644"/>
      <c r="U18" s="644"/>
      <c r="V18" s="644"/>
      <c r="W18" s="644"/>
      <c r="X18" s="644"/>
      <c r="Y18" s="645"/>
      <c r="Z18" s="703">
        <v>27.8</v>
      </c>
      <c r="AA18" s="703"/>
      <c r="AB18" s="703"/>
      <c r="AC18" s="703"/>
      <c r="AD18" s="704">
        <v>1508746</v>
      </c>
      <c r="AE18" s="704"/>
      <c r="AF18" s="704"/>
      <c r="AG18" s="704"/>
      <c r="AH18" s="704"/>
      <c r="AI18" s="704"/>
      <c r="AJ18" s="704"/>
      <c r="AK18" s="704"/>
      <c r="AL18" s="646">
        <v>43.5</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232</v>
      </c>
      <c r="BH18" s="644"/>
      <c r="BI18" s="644"/>
      <c r="BJ18" s="644"/>
      <c r="BK18" s="644"/>
      <c r="BL18" s="644"/>
      <c r="BM18" s="644"/>
      <c r="BN18" s="645"/>
      <c r="BO18" s="703" t="s">
        <v>232</v>
      </c>
      <c r="BP18" s="703"/>
      <c r="BQ18" s="703"/>
      <c r="BR18" s="703"/>
      <c r="BS18" s="649" t="s">
        <v>232</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232</v>
      </c>
      <c r="CS18" s="644"/>
      <c r="CT18" s="644"/>
      <c r="CU18" s="644"/>
      <c r="CV18" s="644"/>
      <c r="CW18" s="644"/>
      <c r="CX18" s="644"/>
      <c r="CY18" s="645"/>
      <c r="CZ18" s="703" t="s">
        <v>232</v>
      </c>
      <c r="DA18" s="703"/>
      <c r="DB18" s="703"/>
      <c r="DC18" s="703"/>
      <c r="DD18" s="649" t="s">
        <v>238</v>
      </c>
      <c r="DE18" s="644"/>
      <c r="DF18" s="644"/>
      <c r="DG18" s="644"/>
      <c r="DH18" s="644"/>
      <c r="DI18" s="644"/>
      <c r="DJ18" s="644"/>
      <c r="DK18" s="644"/>
      <c r="DL18" s="644"/>
      <c r="DM18" s="644"/>
      <c r="DN18" s="644"/>
      <c r="DO18" s="644"/>
      <c r="DP18" s="645"/>
      <c r="DQ18" s="649" t="s">
        <v>238</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1508746</v>
      </c>
      <c r="S19" s="644"/>
      <c r="T19" s="644"/>
      <c r="U19" s="644"/>
      <c r="V19" s="644"/>
      <c r="W19" s="644"/>
      <c r="X19" s="644"/>
      <c r="Y19" s="645"/>
      <c r="Z19" s="703">
        <v>24.8</v>
      </c>
      <c r="AA19" s="703"/>
      <c r="AB19" s="703"/>
      <c r="AC19" s="703"/>
      <c r="AD19" s="704">
        <v>1508746</v>
      </c>
      <c r="AE19" s="704"/>
      <c r="AF19" s="704"/>
      <c r="AG19" s="704"/>
      <c r="AH19" s="704"/>
      <c r="AI19" s="704"/>
      <c r="AJ19" s="704"/>
      <c r="AK19" s="704"/>
      <c r="AL19" s="646">
        <v>43.5</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t="s">
        <v>238</v>
      </c>
      <c r="BH19" s="644"/>
      <c r="BI19" s="644"/>
      <c r="BJ19" s="644"/>
      <c r="BK19" s="644"/>
      <c r="BL19" s="644"/>
      <c r="BM19" s="644"/>
      <c r="BN19" s="645"/>
      <c r="BO19" s="703" t="s">
        <v>232</v>
      </c>
      <c r="BP19" s="703"/>
      <c r="BQ19" s="703"/>
      <c r="BR19" s="703"/>
      <c r="BS19" s="649" t="s">
        <v>238</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232</v>
      </c>
      <c r="CS19" s="644"/>
      <c r="CT19" s="644"/>
      <c r="CU19" s="644"/>
      <c r="CV19" s="644"/>
      <c r="CW19" s="644"/>
      <c r="CX19" s="644"/>
      <c r="CY19" s="645"/>
      <c r="CZ19" s="703" t="s">
        <v>132</v>
      </c>
      <c r="DA19" s="703"/>
      <c r="DB19" s="703"/>
      <c r="DC19" s="703"/>
      <c r="DD19" s="649" t="s">
        <v>238</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186573</v>
      </c>
      <c r="S20" s="644"/>
      <c r="T20" s="644"/>
      <c r="U20" s="644"/>
      <c r="V20" s="644"/>
      <c r="W20" s="644"/>
      <c r="X20" s="644"/>
      <c r="Y20" s="645"/>
      <c r="Z20" s="703">
        <v>3.1</v>
      </c>
      <c r="AA20" s="703"/>
      <c r="AB20" s="703"/>
      <c r="AC20" s="703"/>
      <c r="AD20" s="704" t="s">
        <v>232</v>
      </c>
      <c r="AE20" s="704"/>
      <c r="AF20" s="704"/>
      <c r="AG20" s="704"/>
      <c r="AH20" s="704"/>
      <c r="AI20" s="704"/>
      <c r="AJ20" s="704"/>
      <c r="AK20" s="704"/>
      <c r="AL20" s="646" t="s">
        <v>238</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t="s">
        <v>232</v>
      </c>
      <c r="BH20" s="644"/>
      <c r="BI20" s="644"/>
      <c r="BJ20" s="644"/>
      <c r="BK20" s="644"/>
      <c r="BL20" s="644"/>
      <c r="BM20" s="644"/>
      <c r="BN20" s="645"/>
      <c r="BO20" s="703" t="s">
        <v>238</v>
      </c>
      <c r="BP20" s="703"/>
      <c r="BQ20" s="703"/>
      <c r="BR20" s="703"/>
      <c r="BS20" s="649" t="s">
        <v>132</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5557070</v>
      </c>
      <c r="CS20" s="644"/>
      <c r="CT20" s="644"/>
      <c r="CU20" s="644"/>
      <c r="CV20" s="644"/>
      <c r="CW20" s="644"/>
      <c r="CX20" s="644"/>
      <c r="CY20" s="645"/>
      <c r="CZ20" s="703">
        <v>100</v>
      </c>
      <c r="DA20" s="703"/>
      <c r="DB20" s="703"/>
      <c r="DC20" s="703"/>
      <c r="DD20" s="649">
        <v>541422</v>
      </c>
      <c r="DE20" s="644"/>
      <c r="DF20" s="644"/>
      <c r="DG20" s="644"/>
      <c r="DH20" s="644"/>
      <c r="DI20" s="644"/>
      <c r="DJ20" s="644"/>
      <c r="DK20" s="644"/>
      <c r="DL20" s="644"/>
      <c r="DM20" s="644"/>
      <c r="DN20" s="644"/>
      <c r="DO20" s="644"/>
      <c r="DP20" s="645"/>
      <c r="DQ20" s="649">
        <v>4103201</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t="s">
        <v>238</v>
      </c>
      <c r="S21" s="644"/>
      <c r="T21" s="644"/>
      <c r="U21" s="644"/>
      <c r="V21" s="644"/>
      <c r="W21" s="644"/>
      <c r="X21" s="644"/>
      <c r="Y21" s="645"/>
      <c r="Z21" s="703" t="s">
        <v>238</v>
      </c>
      <c r="AA21" s="703"/>
      <c r="AB21" s="703"/>
      <c r="AC21" s="703"/>
      <c r="AD21" s="704" t="s">
        <v>238</v>
      </c>
      <c r="AE21" s="704"/>
      <c r="AF21" s="704"/>
      <c r="AG21" s="704"/>
      <c r="AH21" s="704"/>
      <c r="AI21" s="704"/>
      <c r="AJ21" s="704"/>
      <c r="AK21" s="704"/>
      <c r="AL21" s="646" t="s">
        <v>238</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132</v>
      </c>
      <c r="BH21" s="644"/>
      <c r="BI21" s="644"/>
      <c r="BJ21" s="644"/>
      <c r="BK21" s="644"/>
      <c r="BL21" s="644"/>
      <c r="BM21" s="644"/>
      <c r="BN21" s="645"/>
      <c r="BO21" s="703" t="s">
        <v>238</v>
      </c>
      <c r="BP21" s="703"/>
      <c r="BQ21" s="703"/>
      <c r="BR21" s="703"/>
      <c r="BS21" s="649" t="s">
        <v>232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3641792</v>
      </c>
      <c r="S22" s="644"/>
      <c r="T22" s="644"/>
      <c r="U22" s="644"/>
      <c r="V22" s="644"/>
      <c r="W22" s="644"/>
      <c r="X22" s="644"/>
      <c r="Y22" s="645"/>
      <c r="Z22" s="703">
        <v>59.8</v>
      </c>
      <c r="AA22" s="703"/>
      <c r="AB22" s="703"/>
      <c r="AC22" s="703"/>
      <c r="AD22" s="704">
        <v>3455219</v>
      </c>
      <c r="AE22" s="704"/>
      <c r="AF22" s="704"/>
      <c r="AG22" s="704"/>
      <c r="AH22" s="704"/>
      <c r="AI22" s="704"/>
      <c r="AJ22" s="704"/>
      <c r="AK22" s="704"/>
      <c r="AL22" s="646">
        <v>99.7</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238</v>
      </c>
      <c r="BH22" s="644"/>
      <c r="BI22" s="644"/>
      <c r="BJ22" s="644"/>
      <c r="BK22" s="644"/>
      <c r="BL22" s="644"/>
      <c r="BM22" s="644"/>
      <c r="BN22" s="645"/>
      <c r="BO22" s="703" t="s">
        <v>238</v>
      </c>
      <c r="BP22" s="703"/>
      <c r="BQ22" s="703"/>
      <c r="BR22" s="703"/>
      <c r="BS22" s="649" t="s">
        <v>232</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1687</v>
      </c>
      <c r="S23" s="644"/>
      <c r="T23" s="644"/>
      <c r="U23" s="644"/>
      <c r="V23" s="644"/>
      <c r="W23" s="644"/>
      <c r="X23" s="644"/>
      <c r="Y23" s="645"/>
      <c r="Z23" s="703">
        <v>0</v>
      </c>
      <c r="AA23" s="703"/>
      <c r="AB23" s="703"/>
      <c r="AC23" s="703"/>
      <c r="AD23" s="704">
        <v>1687</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238</v>
      </c>
      <c r="BH23" s="644"/>
      <c r="BI23" s="644"/>
      <c r="BJ23" s="644"/>
      <c r="BK23" s="644"/>
      <c r="BL23" s="644"/>
      <c r="BM23" s="644"/>
      <c r="BN23" s="645"/>
      <c r="BO23" s="703" t="s">
        <v>232</v>
      </c>
      <c r="BP23" s="703"/>
      <c r="BQ23" s="703"/>
      <c r="BR23" s="703"/>
      <c r="BS23" s="649" t="s">
        <v>232</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90170</v>
      </c>
      <c r="S24" s="644"/>
      <c r="T24" s="644"/>
      <c r="U24" s="644"/>
      <c r="V24" s="644"/>
      <c r="W24" s="644"/>
      <c r="X24" s="644"/>
      <c r="Y24" s="645"/>
      <c r="Z24" s="703">
        <v>1.5</v>
      </c>
      <c r="AA24" s="703"/>
      <c r="AB24" s="703"/>
      <c r="AC24" s="703"/>
      <c r="AD24" s="704" t="s">
        <v>232</v>
      </c>
      <c r="AE24" s="704"/>
      <c r="AF24" s="704"/>
      <c r="AG24" s="704"/>
      <c r="AH24" s="704"/>
      <c r="AI24" s="704"/>
      <c r="AJ24" s="704"/>
      <c r="AK24" s="704"/>
      <c r="AL24" s="646" t="s">
        <v>238</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238</v>
      </c>
      <c r="BH24" s="644"/>
      <c r="BI24" s="644"/>
      <c r="BJ24" s="644"/>
      <c r="BK24" s="644"/>
      <c r="BL24" s="644"/>
      <c r="BM24" s="644"/>
      <c r="BN24" s="645"/>
      <c r="BO24" s="703" t="s">
        <v>132</v>
      </c>
      <c r="BP24" s="703"/>
      <c r="BQ24" s="703"/>
      <c r="BR24" s="703"/>
      <c r="BS24" s="649" t="s">
        <v>238</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2194537</v>
      </c>
      <c r="CS24" s="707"/>
      <c r="CT24" s="707"/>
      <c r="CU24" s="707"/>
      <c r="CV24" s="707"/>
      <c r="CW24" s="707"/>
      <c r="CX24" s="707"/>
      <c r="CY24" s="753"/>
      <c r="CZ24" s="754">
        <v>39.5</v>
      </c>
      <c r="DA24" s="723"/>
      <c r="DB24" s="723"/>
      <c r="DC24" s="757"/>
      <c r="DD24" s="752">
        <v>1492887</v>
      </c>
      <c r="DE24" s="707"/>
      <c r="DF24" s="707"/>
      <c r="DG24" s="707"/>
      <c r="DH24" s="707"/>
      <c r="DI24" s="707"/>
      <c r="DJ24" s="707"/>
      <c r="DK24" s="753"/>
      <c r="DL24" s="752">
        <v>1472523</v>
      </c>
      <c r="DM24" s="707"/>
      <c r="DN24" s="707"/>
      <c r="DO24" s="707"/>
      <c r="DP24" s="707"/>
      <c r="DQ24" s="707"/>
      <c r="DR24" s="707"/>
      <c r="DS24" s="707"/>
      <c r="DT24" s="707"/>
      <c r="DU24" s="707"/>
      <c r="DV24" s="753"/>
      <c r="DW24" s="754">
        <v>39.9</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144805</v>
      </c>
      <c r="S25" s="644"/>
      <c r="T25" s="644"/>
      <c r="U25" s="644"/>
      <c r="V25" s="644"/>
      <c r="W25" s="644"/>
      <c r="X25" s="644"/>
      <c r="Y25" s="645"/>
      <c r="Z25" s="703">
        <v>2.4</v>
      </c>
      <c r="AA25" s="703"/>
      <c r="AB25" s="703"/>
      <c r="AC25" s="703"/>
      <c r="AD25" s="704" t="s">
        <v>232</v>
      </c>
      <c r="AE25" s="704"/>
      <c r="AF25" s="704"/>
      <c r="AG25" s="704"/>
      <c r="AH25" s="704"/>
      <c r="AI25" s="704"/>
      <c r="AJ25" s="704"/>
      <c r="AK25" s="704"/>
      <c r="AL25" s="646" t="s">
        <v>238</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238</v>
      </c>
      <c r="BP25" s="703"/>
      <c r="BQ25" s="703"/>
      <c r="BR25" s="703"/>
      <c r="BS25" s="649" t="s">
        <v>232</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955820</v>
      </c>
      <c r="CS25" s="642"/>
      <c r="CT25" s="642"/>
      <c r="CU25" s="642"/>
      <c r="CV25" s="642"/>
      <c r="CW25" s="642"/>
      <c r="CX25" s="642"/>
      <c r="CY25" s="643"/>
      <c r="CZ25" s="646">
        <v>17.2</v>
      </c>
      <c r="DA25" s="675"/>
      <c r="DB25" s="675"/>
      <c r="DC25" s="676"/>
      <c r="DD25" s="649">
        <v>883727</v>
      </c>
      <c r="DE25" s="642"/>
      <c r="DF25" s="642"/>
      <c r="DG25" s="642"/>
      <c r="DH25" s="642"/>
      <c r="DI25" s="642"/>
      <c r="DJ25" s="642"/>
      <c r="DK25" s="643"/>
      <c r="DL25" s="649">
        <v>863384</v>
      </c>
      <c r="DM25" s="642"/>
      <c r="DN25" s="642"/>
      <c r="DO25" s="642"/>
      <c r="DP25" s="642"/>
      <c r="DQ25" s="642"/>
      <c r="DR25" s="642"/>
      <c r="DS25" s="642"/>
      <c r="DT25" s="642"/>
      <c r="DU25" s="642"/>
      <c r="DV25" s="643"/>
      <c r="DW25" s="646">
        <v>23.4</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16058</v>
      </c>
      <c r="S26" s="644"/>
      <c r="T26" s="644"/>
      <c r="U26" s="644"/>
      <c r="V26" s="644"/>
      <c r="W26" s="644"/>
      <c r="X26" s="644"/>
      <c r="Y26" s="645"/>
      <c r="Z26" s="703">
        <v>0.3</v>
      </c>
      <c r="AA26" s="703"/>
      <c r="AB26" s="703"/>
      <c r="AC26" s="703"/>
      <c r="AD26" s="704" t="s">
        <v>232</v>
      </c>
      <c r="AE26" s="704"/>
      <c r="AF26" s="704"/>
      <c r="AG26" s="704"/>
      <c r="AH26" s="704"/>
      <c r="AI26" s="704"/>
      <c r="AJ26" s="704"/>
      <c r="AK26" s="704"/>
      <c r="AL26" s="646" t="s">
        <v>238</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232</v>
      </c>
      <c r="BH26" s="644"/>
      <c r="BI26" s="644"/>
      <c r="BJ26" s="644"/>
      <c r="BK26" s="644"/>
      <c r="BL26" s="644"/>
      <c r="BM26" s="644"/>
      <c r="BN26" s="645"/>
      <c r="BO26" s="703" t="s">
        <v>232</v>
      </c>
      <c r="BP26" s="703"/>
      <c r="BQ26" s="703"/>
      <c r="BR26" s="703"/>
      <c r="BS26" s="649" t="s">
        <v>232</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609106</v>
      </c>
      <c r="CS26" s="644"/>
      <c r="CT26" s="644"/>
      <c r="CU26" s="644"/>
      <c r="CV26" s="644"/>
      <c r="CW26" s="644"/>
      <c r="CX26" s="644"/>
      <c r="CY26" s="645"/>
      <c r="CZ26" s="646">
        <v>11</v>
      </c>
      <c r="DA26" s="675"/>
      <c r="DB26" s="675"/>
      <c r="DC26" s="676"/>
      <c r="DD26" s="649">
        <v>540767</v>
      </c>
      <c r="DE26" s="644"/>
      <c r="DF26" s="644"/>
      <c r="DG26" s="644"/>
      <c r="DH26" s="644"/>
      <c r="DI26" s="644"/>
      <c r="DJ26" s="644"/>
      <c r="DK26" s="645"/>
      <c r="DL26" s="649" t="s">
        <v>238</v>
      </c>
      <c r="DM26" s="644"/>
      <c r="DN26" s="644"/>
      <c r="DO26" s="644"/>
      <c r="DP26" s="644"/>
      <c r="DQ26" s="644"/>
      <c r="DR26" s="644"/>
      <c r="DS26" s="644"/>
      <c r="DT26" s="644"/>
      <c r="DU26" s="644"/>
      <c r="DV26" s="645"/>
      <c r="DW26" s="646" t="s">
        <v>238</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563062</v>
      </c>
      <c r="S27" s="644"/>
      <c r="T27" s="644"/>
      <c r="U27" s="644"/>
      <c r="V27" s="644"/>
      <c r="W27" s="644"/>
      <c r="X27" s="644"/>
      <c r="Y27" s="645"/>
      <c r="Z27" s="703">
        <v>9.1999999999999993</v>
      </c>
      <c r="AA27" s="703"/>
      <c r="AB27" s="703"/>
      <c r="AC27" s="703"/>
      <c r="AD27" s="704" t="s">
        <v>232</v>
      </c>
      <c r="AE27" s="704"/>
      <c r="AF27" s="704"/>
      <c r="AG27" s="704"/>
      <c r="AH27" s="704"/>
      <c r="AI27" s="704"/>
      <c r="AJ27" s="704"/>
      <c r="AK27" s="704"/>
      <c r="AL27" s="646" t="s">
        <v>238</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1591772</v>
      </c>
      <c r="BH27" s="644"/>
      <c r="BI27" s="644"/>
      <c r="BJ27" s="644"/>
      <c r="BK27" s="644"/>
      <c r="BL27" s="644"/>
      <c r="BM27" s="644"/>
      <c r="BN27" s="645"/>
      <c r="BO27" s="703">
        <v>100</v>
      </c>
      <c r="BP27" s="703"/>
      <c r="BQ27" s="703"/>
      <c r="BR27" s="703"/>
      <c r="BS27" s="649">
        <v>28094</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825159</v>
      </c>
      <c r="CS27" s="642"/>
      <c r="CT27" s="642"/>
      <c r="CU27" s="642"/>
      <c r="CV27" s="642"/>
      <c r="CW27" s="642"/>
      <c r="CX27" s="642"/>
      <c r="CY27" s="643"/>
      <c r="CZ27" s="646">
        <v>14.8</v>
      </c>
      <c r="DA27" s="675"/>
      <c r="DB27" s="675"/>
      <c r="DC27" s="676"/>
      <c r="DD27" s="649">
        <v>218619</v>
      </c>
      <c r="DE27" s="642"/>
      <c r="DF27" s="642"/>
      <c r="DG27" s="642"/>
      <c r="DH27" s="642"/>
      <c r="DI27" s="642"/>
      <c r="DJ27" s="642"/>
      <c r="DK27" s="643"/>
      <c r="DL27" s="649">
        <v>218598</v>
      </c>
      <c r="DM27" s="642"/>
      <c r="DN27" s="642"/>
      <c r="DO27" s="642"/>
      <c r="DP27" s="642"/>
      <c r="DQ27" s="642"/>
      <c r="DR27" s="642"/>
      <c r="DS27" s="642"/>
      <c r="DT27" s="642"/>
      <c r="DU27" s="642"/>
      <c r="DV27" s="643"/>
      <c r="DW27" s="646">
        <v>5.9</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232</v>
      </c>
      <c r="AA28" s="703"/>
      <c r="AB28" s="703"/>
      <c r="AC28" s="703"/>
      <c r="AD28" s="704" t="s">
        <v>232</v>
      </c>
      <c r="AE28" s="704"/>
      <c r="AF28" s="704"/>
      <c r="AG28" s="704"/>
      <c r="AH28" s="704"/>
      <c r="AI28" s="704"/>
      <c r="AJ28" s="704"/>
      <c r="AK28" s="704"/>
      <c r="AL28" s="646" t="s">
        <v>232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413558</v>
      </c>
      <c r="CS28" s="644"/>
      <c r="CT28" s="644"/>
      <c r="CU28" s="644"/>
      <c r="CV28" s="644"/>
      <c r="CW28" s="644"/>
      <c r="CX28" s="644"/>
      <c r="CY28" s="645"/>
      <c r="CZ28" s="646">
        <v>7.4</v>
      </c>
      <c r="DA28" s="675"/>
      <c r="DB28" s="675"/>
      <c r="DC28" s="676"/>
      <c r="DD28" s="649">
        <v>390541</v>
      </c>
      <c r="DE28" s="644"/>
      <c r="DF28" s="644"/>
      <c r="DG28" s="644"/>
      <c r="DH28" s="644"/>
      <c r="DI28" s="644"/>
      <c r="DJ28" s="644"/>
      <c r="DK28" s="645"/>
      <c r="DL28" s="649">
        <v>390541</v>
      </c>
      <c r="DM28" s="644"/>
      <c r="DN28" s="644"/>
      <c r="DO28" s="644"/>
      <c r="DP28" s="644"/>
      <c r="DQ28" s="644"/>
      <c r="DR28" s="644"/>
      <c r="DS28" s="644"/>
      <c r="DT28" s="644"/>
      <c r="DU28" s="644"/>
      <c r="DV28" s="645"/>
      <c r="DW28" s="646">
        <v>10.6</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364005</v>
      </c>
      <c r="S29" s="644"/>
      <c r="T29" s="644"/>
      <c r="U29" s="644"/>
      <c r="V29" s="644"/>
      <c r="W29" s="644"/>
      <c r="X29" s="644"/>
      <c r="Y29" s="645"/>
      <c r="Z29" s="703">
        <v>6</v>
      </c>
      <c r="AA29" s="703"/>
      <c r="AB29" s="703"/>
      <c r="AC29" s="703"/>
      <c r="AD29" s="704" t="s">
        <v>238</v>
      </c>
      <c r="AE29" s="704"/>
      <c r="AF29" s="704"/>
      <c r="AG29" s="704"/>
      <c r="AH29" s="704"/>
      <c r="AI29" s="704"/>
      <c r="AJ29" s="704"/>
      <c r="AK29" s="704"/>
      <c r="AL29" s="646" t="s">
        <v>238</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413558</v>
      </c>
      <c r="CS29" s="642"/>
      <c r="CT29" s="642"/>
      <c r="CU29" s="642"/>
      <c r="CV29" s="642"/>
      <c r="CW29" s="642"/>
      <c r="CX29" s="642"/>
      <c r="CY29" s="643"/>
      <c r="CZ29" s="646">
        <v>7.4</v>
      </c>
      <c r="DA29" s="675"/>
      <c r="DB29" s="675"/>
      <c r="DC29" s="676"/>
      <c r="DD29" s="649">
        <v>390541</v>
      </c>
      <c r="DE29" s="642"/>
      <c r="DF29" s="642"/>
      <c r="DG29" s="642"/>
      <c r="DH29" s="642"/>
      <c r="DI29" s="642"/>
      <c r="DJ29" s="642"/>
      <c r="DK29" s="643"/>
      <c r="DL29" s="649">
        <v>390541</v>
      </c>
      <c r="DM29" s="642"/>
      <c r="DN29" s="642"/>
      <c r="DO29" s="642"/>
      <c r="DP29" s="642"/>
      <c r="DQ29" s="642"/>
      <c r="DR29" s="642"/>
      <c r="DS29" s="642"/>
      <c r="DT29" s="642"/>
      <c r="DU29" s="642"/>
      <c r="DV29" s="643"/>
      <c r="DW29" s="646">
        <v>10.6</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11821</v>
      </c>
      <c r="S30" s="644"/>
      <c r="T30" s="644"/>
      <c r="U30" s="644"/>
      <c r="V30" s="644"/>
      <c r="W30" s="644"/>
      <c r="X30" s="644"/>
      <c r="Y30" s="645"/>
      <c r="Z30" s="703">
        <v>0.2</v>
      </c>
      <c r="AA30" s="703"/>
      <c r="AB30" s="703"/>
      <c r="AC30" s="703"/>
      <c r="AD30" s="704">
        <v>7947</v>
      </c>
      <c r="AE30" s="704"/>
      <c r="AF30" s="704"/>
      <c r="AG30" s="704"/>
      <c r="AH30" s="704"/>
      <c r="AI30" s="704"/>
      <c r="AJ30" s="704"/>
      <c r="AK30" s="704"/>
      <c r="AL30" s="646">
        <v>0.2</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98.2</v>
      </c>
      <c r="BH30" s="722"/>
      <c r="BI30" s="722"/>
      <c r="BJ30" s="722"/>
      <c r="BK30" s="722"/>
      <c r="BL30" s="722"/>
      <c r="BM30" s="723">
        <v>90.4</v>
      </c>
      <c r="BN30" s="722"/>
      <c r="BO30" s="722"/>
      <c r="BP30" s="722"/>
      <c r="BQ30" s="724"/>
      <c r="BR30" s="721">
        <v>98.2</v>
      </c>
      <c r="BS30" s="722"/>
      <c r="BT30" s="722"/>
      <c r="BU30" s="722"/>
      <c r="BV30" s="722"/>
      <c r="BW30" s="722"/>
      <c r="BX30" s="723">
        <v>89.3</v>
      </c>
      <c r="BY30" s="722"/>
      <c r="BZ30" s="722"/>
      <c r="CA30" s="722"/>
      <c r="CB30" s="724"/>
      <c r="CD30" s="727"/>
      <c r="CE30" s="728"/>
      <c r="CF30" s="685" t="s">
        <v>305</v>
      </c>
      <c r="CG30" s="682"/>
      <c r="CH30" s="682"/>
      <c r="CI30" s="682"/>
      <c r="CJ30" s="682"/>
      <c r="CK30" s="682"/>
      <c r="CL30" s="682"/>
      <c r="CM30" s="682"/>
      <c r="CN30" s="682"/>
      <c r="CO30" s="682"/>
      <c r="CP30" s="682"/>
      <c r="CQ30" s="683"/>
      <c r="CR30" s="641">
        <v>383092</v>
      </c>
      <c r="CS30" s="644"/>
      <c r="CT30" s="644"/>
      <c r="CU30" s="644"/>
      <c r="CV30" s="644"/>
      <c r="CW30" s="644"/>
      <c r="CX30" s="644"/>
      <c r="CY30" s="645"/>
      <c r="CZ30" s="646">
        <v>6.9</v>
      </c>
      <c r="DA30" s="675"/>
      <c r="DB30" s="675"/>
      <c r="DC30" s="676"/>
      <c r="DD30" s="649">
        <v>360075</v>
      </c>
      <c r="DE30" s="644"/>
      <c r="DF30" s="644"/>
      <c r="DG30" s="644"/>
      <c r="DH30" s="644"/>
      <c r="DI30" s="644"/>
      <c r="DJ30" s="644"/>
      <c r="DK30" s="645"/>
      <c r="DL30" s="649">
        <v>360075</v>
      </c>
      <c r="DM30" s="644"/>
      <c r="DN30" s="644"/>
      <c r="DO30" s="644"/>
      <c r="DP30" s="644"/>
      <c r="DQ30" s="644"/>
      <c r="DR30" s="644"/>
      <c r="DS30" s="644"/>
      <c r="DT30" s="644"/>
      <c r="DU30" s="644"/>
      <c r="DV30" s="645"/>
      <c r="DW30" s="646">
        <v>9.8000000000000007</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10908</v>
      </c>
      <c r="S31" s="644"/>
      <c r="T31" s="644"/>
      <c r="U31" s="644"/>
      <c r="V31" s="644"/>
      <c r="W31" s="644"/>
      <c r="X31" s="644"/>
      <c r="Y31" s="645"/>
      <c r="Z31" s="703">
        <v>0.2</v>
      </c>
      <c r="AA31" s="703"/>
      <c r="AB31" s="703"/>
      <c r="AC31" s="703"/>
      <c r="AD31" s="704" t="s">
        <v>238</v>
      </c>
      <c r="AE31" s="704"/>
      <c r="AF31" s="704"/>
      <c r="AG31" s="704"/>
      <c r="AH31" s="704"/>
      <c r="AI31" s="704"/>
      <c r="AJ31" s="704"/>
      <c r="AK31" s="704"/>
      <c r="AL31" s="646" t="s">
        <v>238</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98.5</v>
      </c>
      <c r="BH31" s="642"/>
      <c r="BI31" s="642"/>
      <c r="BJ31" s="642"/>
      <c r="BK31" s="642"/>
      <c r="BL31" s="642"/>
      <c r="BM31" s="647">
        <v>94.4</v>
      </c>
      <c r="BN31" s="720"/>
      <c r="BO31" s="720"/>
      <c r="BP31" s="720"/>
      <c r="BQ31" s="681"/>
      <c r="BR31" s="719">
        <v>98.7</v>
      </c>
      <c r="BS31" s="642"/>
      <c r="BT31" s="642"/>
      <c r="BU31" s="642"/>
      <c r="BV31" s="642"/>
      <c r="BW31" s="642"/>
      <c r="BX31" s="647">
        <v>94.3</v>
      </c>
      <c r="BY31" s="720"/>
      <c r="BZ31" s="720"/>
      <c r="CA31" s="720"/>
      <c r="CB31" s="681"/>
      <c r="CD31" s="727"/>
      <c r="CE31" s="728"/>
      <c r="CF31" s="685" t="s">
        <v>309</v>
      </c>
      <c r="CG31" s="682"/>
      <c r="CH31" s="682"/>
      <c r="CI31" s="682"/>
      <c r="CJ31" s="682"/>
      <c r="CK31" s="682"/>
      <c r="CL31" s="682"/>
      <c r="CM31" s="682"/>
      <c r="CN31" s="682"/>
      <c r="CO31" s="682"/>
      <c r="CP31" s="682"/>
      <c r="CQ31" s="683"/>
      <c r="CR31" s="641">
        <v>30466</v>
      </c>
      <c r="CS31" s="642"/>
      <c r="CT31" s="642"/>
      <c r="CU31" s="642"/>
      <c r="CV31" s="642"/>
      <c r="CW31" s="642"/>
      <c r="CX31" s="642"/>
      <c r="CY31" s="643"/>
      <c r="CZ31" s="646">
        <v>0.5</v>
      </c>
      <c r="DA31" s="675"/>
      <c r="DB31" s="675"/>
      <c r="DC31" s="676"/>
      <c r="DD31" s="649">
        <v>30466</v>
      </c>
      <c r="DE31" s="642"/>
      <c r="DF31" s="642"/>
      <c r="DG31" s="642"/>
      <c r="DH31" s="642"/>
      <c r="DI31" s="642"/>
      <c r="DJ31" s="642"/>
      <c r="DK31" s="643"/>
      <c r="DL31" s="649">
        <v>30466</v>
      </c>
      <c r="DM31" s="642"/>
      <c r="DN31" s="642"/>
      <c r="DO31" s="642"/>
      <c r="DP31" s="642"/>
      <c r="DQ31" s="642"/>
      <c r="DR31" s="642"/>
      <c r="DS31" s="642"/>
      <c r="DT31" s="642"/>
      <c r="DU31" s="642"/>
      <c r="DV31" s="643"/>
      <c r="DW31" s="646">
        <v>0.8</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493510</v>
      </c>
      <c r="S32" s="644"/>
      <c r="T32" s="644"/>
      <c r="U32" s="644"/>
      <c r="V32" s="644"/>
      <c r="W32" s="644"/>
      <c r="X32" s="644"/>
      <c r="Y32" s="645"/>
      <c r="Z32" s="703">
        <v>8.1</v>
      </c>
      <c r="AA32" s="703"/>
      <c r="AB32" s="703"/>
      <c r="AC32" s="703"/>
      <c r="AD32" s="704" t="s">
        <v>132</v>
      </c>
      <c r="AE32" s="704"/>
      <c r="AF32" s="704"/>
      <c r="AG32" s="704"/>
      <c r="AH32" s="704"/>
      <c r="AI32" s="704"/>
      <c r="AJ32" s="704"/>
      <c r="AK32" s="704"/>
      <c r="AL32" s="646" t="s">
        <v>238</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97.8</v>
      </c>
      <c r="BH32" s="657"/>
      <c r="BI32" s="657"/>
      <c r="BJ32" s="657"/>
      <c r="BK32" s="657"/>
      <c r="BL32" s="657"/>
      <c r="BM32" s="701">
        <v>86.4</v>
      </c>
      <c r="BN32" s="657"/>
      <c r="BO32" s="657"/>
      <c r="BP32" s="657"/>
      <c r="BQ32" s="694"/>
      <c r="BR32" s="718">
        <v>97.7</v>
      </c>
      <c r="BS32" s="657"/>
      <c r="BT32" s="657"/>
      <c r="BU32" s="657"/>
      <c r="BV32" s="657"/>
      <c r="BW32" s="657"/>
      <c r="BX32" s="701">
        <v>84.9</v>
      </c>
      <c r="BY32" s="657"/>
      <c r="BZ32" s="657"/>
      <c r="CA32" s="657"/>
      <c r="CB32" s="694"/>
      <c r="CD32" s="729"/>
      <c r="CE32" s="730"/>
      <c r="CF32" s="685" t="s">
        <v>312</v>
      </c>
      <c r="CG32" s="682"/>
      <c r="CH32" s="682"/>
      <c r="CI32" s="682"/>
      <c r="CJ32" s="682"/>
      <c r="CK32" s="682"/>
      <c r="CL32" s="682"/>
      <c r="CM32" s="682"/>
      <c r="CN32" s="682"/>
      <c r="CO32" s="682"/>
      <c r="CP32" s="682"/>
      <c r="CQ32" s="683"/>
      <c r="CR32" s="641" t="s">
        <v>238</v>
      </c>
      <c r="CS32" s="644"/>
      <c r="CT32" s="644"/>
      <c r="CU32" s="644"/>
      <c r="CV32" s="644"/>
      <c r="CW32" s="644"/>
      <c r="CX32" s="644"/>
      <c r="CY32" s="645"/>
      <c r="CZ32" s="646" t="s">
        <v>132</v>
      </c>
      <c r="DA32" s="675"/>
      <c r="DB32" s="675"/>
      <c r="DC32" s="676"/>
      <c r="DD32" s="649" t="s">
        <v>238</v>
      </c>
      <c r="DE32" s="644"/>
      <c r="DF32" s="644"/>
      <c r="DG32" s="644"/>
      <c r="DH32" s="644"/>
      <c r="DI32" s="644"/>
      <c r="DJ32" s="644"/>
      <c r="DK32" s="645"/>
      <c r="DL32" s="649" t="s">
        <v>238</v>
      </c>
      <c r="DM32" s="644"/>
      <c r="DN32" s="644"/>
      <c r="DO32" s="644"/>
      <c r="DP32" s="644"/>
      <c r="DQ32" s="644"/>
      <c r="DR32" s="644"/>
      <c r="DS32" s="644"/>
      <c r="DT32" s="644"/>
      <c r="DU32" s="644"/>
      <c r="DV32" s="645"/>
      <c r="DW32" s="646" t="s">
        <v>238</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336752</v>
      </c>
      <c r="S33" s="644"/>
      <c r="T33" s="644"/>
      <c r="U33" s="644"/>
      <c r="V33" s="644"/>
      <c r="W33" s="644"/>
      <c r="X33" s="644"/>
      <c r="Y33" s="645"/>
      <c r="Z33" s="703">
        <v>5.5</v>
      </c>
      <c r="AA33" s="703"/>
      <c r="AB33" s="703"/>
      <c r="AC33" s="703"/>
      <c r="AD33" s="704" t="s">
        <v>232</v>
      </c>
      <c r="AE33" s="704"/>
      <c r="AF33" s="704"/>
      <c r="AG33" s="704"/>
      <c r="AH33" s="704"/>
      <c r="AI33" s="704"/>
      <c r="AJ33" s="704"/>
      <c r="AK33" s="704"/>
      <c r="AL33" s="646" t="s">
        <v>238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2814721</v>
      </c>
      <c r="CS33" s="642"/>
      <c r="CT33" s="642"/>
      <c r="CU33" s="642"/>
      <c r="CV33" s="642"/>
      <c r="CW33" s="642"/>
      <c r="CX33" s="642"/>
      <c r="CY33" s="643"/>
      <c r="CZ33" s="646">
        <v>50.7</v>
      </c>
      <c r="DA33" s="675"/>
      <c r="DB33" s="675"/>
      <c r="DC33" s="676"/>
      <c r="DD33" s="649">
        <v>2329815</v>
      </c>
      <c r="DE33" s="642"/>
      <c r="DF33" s="642"/>
      <c r="DG33" s="642"/>
      <c r="DH33" s="642"/>
      <c r="DI33" s="642"/>
      <c r="DJ33" s="642"/>
      <c r="DK33" s="643"/>
      <c r="DL33" s="649">
        <v>1795254</v>
      </c>
      <c r="DM33" s="642"/>
      <c r="DN33" s="642"/>
      <c r="DO33" s="642"/>
      <c r="DP33" s="642"/>
      <c r="DQ33" s="642"/>
      <c r="DR33" s="642"/>
      <c r="DS33" s="642"/>
      <c r="DT33" s="642"/>
      <c r="DU33" s="642"/>
      <c r="DV33" s="643"/>
      <c r="DW33" s="646">
        <v>48.7</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81193</v>
      </c>
      <c r="S34" s="644"/>
      <c r="T34" s="644"/>
      <c r="U34" s="644"/>
      <c r="V34" s="644"/>
      <c r="W34" s="644"/>
      <c r="X34" s="644"/>
      <c r="Y34" s="645"/>
      <c r="Z34" s="703">
        <v>1.3</v>
      </c>
      <c r="AA34" s="703"/>
      <c r="AB34" s="703"/>
      <c r="AC34" s="703"/>
      <c r="AD34" s="704">
        <v>24</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1024403</v>
      </c>
      <c r="CS34" s="644"/>
      <c r="CT34" s="644"/>
      <c r="CU34" s="644"/>
      <c r="CV34" s="644"/>
      <c r="CW34" s="644"/>
      <c r="CX34" s="644"/>
      <c r="CY34" s="645"/>
      <c r="CZ34" s="646">
        <v>18.399999999999999</v>
      </c>
      <c r="DA34" s="675"/>
      <c r="DB34" s="675"/>
      <c r="DC34" s="676"/>
      <c r="DD34" s="649">
        <v>712694</v>
      </c>
      <c r="DE34" s="644"/>
      <c r="DF34" s="644"/>
      <c r="DG34" s="644"/>
      <c r="DH34" s="644"/>
      <c r="DI34" s="644"/>
      <c r="DJ34" s="644"/>
      <c r="DK34" s="645"/>
      <c r="DL34" s="649">
        <v>675451</v>
      </c>
      <c r="DM34" s="644"/>
      <c r="DN34" s="644"/>
      <c r="DO34" s="644"/>
      <c r="DP34" s="644"/>
      <c r="DQ34" s="644"/>
      <c r="DR34" s="644"/>
      <c r="DS34" s="644"/>
      <c r="DT34" s="644"/>
      <c r="DU34" s="644"/>
      <c r="DV34" s="645"/>
      <c r="DW34" s="646">
        <v>18.3</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335363</v>
      </c>
      <c r="S35" s="644"/>
      <c r="T35" s="644"/>
      <c r="U35" s="644"/>
      <c r="V35" s="644"/>
      <c r="W35" s="644"/>
      <c r="X35" s="644"/>
      <c r="Y35" s="645"/>
      <c r="Z35" s="703">
        <v>5.5</v>
      </c>
      <c r="AA35" s="703"/>
      <c r="AB35" s="703"/>
      <c r="AC35" s="703"/>
      <c r="AD35" s="704" t="s">
        <v>232</v>
      </c>
      <c r="AE35" s="704"/>
      <c r="AF35" s="704"/>
      <c r="AG35" s="704"/>
      <c r="AH35" s="704"/>
      <c r="AI35" s="704"/>
      <c r="AJ35" s="704"/>
      <c r="AK35" s="704"/>
      <c r="AL35" s="646" t="s">
        <v>238</v>
      </c>
      <c r="AM35" s="647"/>
      <c r="AN35" s="647"/>
      <c r="AO35" s="705"/>
      <c r="AP35" s="214"/>
      <c r="AQ35" s="709" t="s">
        <v>320</v>
      </c>
      <c r="AR35" s="710"/>
      <c r="AS35" s="710"/>
      <c r="AT35" s="710"/>
      <c r="AU35" s="710"/>
      <c r="AV35" s="710"/>
      <c r="AW35" s="710"/>
      <c r="AX35" s="710"/>
      <c r="AY35" s="711"/>
      <c r="AZ35" s="706">
        <v>720505</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-33904</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20064</v>
      </c>
      <c r="CS35" s="642"/>
      <c r="CT35" s="642"/>
      <c r="CU35" s="642"/>
      <c r="CV35" s="642"/>
      <c r="CW35" s="642"/>
      <c r="CX35" s="642"/>
      <c r="CY35" s="643"/>
      <c r="CZ35" s="646">
        <v>0.4</v>
      </c>
      <c r="DA35" s="675"/>
      <c r="DB35" s="675"/>
      <c r="DC35" s="676"/>
      <c r="DD35" s="649">
        <v>8900</v>
      </c>
      <c r="DE35" s="642"/>
      <c r="DF35" s="642"/>
      <c r="DG35" s="642"/>
      <c r="DH35" s="642"/>
      <c r="DI35" s="642"/>
      <c r="DJ35" s="642"/>
      <c r="DK35" s="643"/>
      <c r="DL35" s="649">
        <v>8900</v>
      </c>
      <c r="DM35" s="642"/>
      <c r="DN35" s="642"/>
      <c r="DO35" s="642"/>
      <c r="DP35" s="642"/>
      <c r="DQ35" s="642"/>
      <c r="DR35" s="642"/>
      <c r="DS35" s="642"/>
      <c r="DT35" s="642"/>
      <c r="DU35" s="642"/>
      <c r="DV35" s="643"/>
      <c r="DW35" s="646">
        <v>0.2</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238</v>
      </c>
      <c r="S36" s="644"/>
      <c r="T36" s="644"/>
      <c r="U36" s="644"/>
      <c r="V36" s="644"/>
      <c r="W36" s="644"/>
      <c r="X36" s="644"/>
      <c r="Y36" s="645"/>
      <c r="Z36" s="703" t="s">
        <v>238</v>
      </c>
      <c r="AA36" s="703"/>
      <c r="AB36" s="703"/>
      <c r="AC36" s="703"/>
      <c r="AD36" s="704" t="s">
        <v>232</v>
      </c>
      <c r="AE36" s="704"/>
      <c r="AF36" s="704"/>
      <c r="AG36" s="704"/>
      <c r="AH36" s="704"/>
      <c r="AI36" s="704"/>
      <c r="AJ36" s="704"/>
      <c r="AK36" s="704"/>
      <c r="AL36" s="646" t="s">
        <v>132</v>
      </c>
      <c r="AM36" s="647"/>
      <c r="AN36" s="647"/>
      <c r="AO36" s="705"/>
      <c r="AQ36" s="678" t="s">
        <v>324</v>
      </c>
      <c r="AR36" s="679"/>
      <c r="AS36" s="679"/>
      <c r="AT36" s="679"/>
      <c r="AU36" s="679"/>
      <c r="AV36" s="679"/>
      <c r="AW36" s="679"/>
      <c r="AX36" s="679"/>
      <c r="AY36" s="680"/>
      <c r="AZ36" s="641">
        <v>147139</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-72345</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620100</v>
      </c>
      <c r="CS36" s="644"/>
      <c r="CT36" s="644"/>
      <c r="CU36" s="644"/>
      <c r="CV36" s="644"/>
      <c r="CW36" s="644"/>
      <c r="CX36" s="644"/>
      <c r="CY36" s="645"/>
      <c r="CZ36" s="646">
        <v>11.2</v>
      </c>
      <c r="DA36" s="675"/>
      <c r="DB36" s="675"/>
      <c r="DC36" s="676"/>
      <c r="DD36" s="649">
        <v>574766</v>
      </c>
      <c r="DE36" s="644"/>
      <c r="DF36" s="644"/>
      <c r="DG36" s="644"/>
      <c r="DH36" s="644"/>
      <c r="DI36" s="644"/>
      <c r="DJ36" s="644"/>
      <c r="DK36" s="645"/>
      <c r="DL36" s="649">
        <v>545291</v>
      </c>
      <c r="DM36" s="644"/>
      <c r="DN36" s="644"/>
      <c r="DO36" s="644"/>
      <c r="DP36" s="644"/>
      <c r="DQ36" s="644"/>
      <c r="DR36" s="644"/>
      <c r="DS36" s="644"/>
      <c r="DT36" s="644"/>
      <c r="DU36" s="644"/>
      <c r="DV36" s="645"/>
      <c r="DW36" s="646">
        <v>14.8</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223663</v>
      </c>
      <c r="S37" s="644"/>
      <c r="T37" s="644"/>
      <c r="U37" s="644"/>
      <c r="V37" s="644"/>
      <c r="W37" s="644"/>
      <c r="X37" s="644"/>
      <c r="Y37" s="645"/>
      <c r="Z37" s="703">
        <v>3.7</v>
      </c>
      <c r="AA37" s="703"/>
      <c r="AB37" s="703"/>
      <c r="AC37" s="703"/>
      <c r="AD37" s="704" t="s">
        <v>238</v>
      </c>
      <c r="AE37" s="704"/>
      <c r="AF37" s="704"/>
      <c r="AG37" s="704"/>
      <c r="AH37" s="704"/>
      <c r="AI37" s="704"/>
      <c r="AJ37" s="704"/>
      <c r="AK37" s="704"/>
      <c r="AL37" s="646" t="s">
        <v>232</v>
      </c>
      <c r="AM37" s="647"/>
      <c r="AN37" s="647"/>
      <c r="AO37" s="705"/>
      <c r="AQ37" s="678" t="s">
        <v>328</v>
      </c>
      <c r="AR37" s="679"/>
      <c r="AS37" s="679"/>
      <c r="AT37" s="679"/>
      <c r="AU37" s="679"/>
      <c r="AV37" s="679"/>
      <c r="AW37" s="679"/>
      <c r="AX37" s="679"/>
      <c r="AY37" s="680"/>
      <c r="AZ37" s="641">
        <v>1550</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1957</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454634</v>
      </c>
      <c r="CS37" s="642"/>
      <c r="CT37" s="642"/>
      <c r="CU37" s="642"/>
      <c r="CV37" s="642"/>
      <c r="CW37" s="642"/>
      <c r="CX37" s="642"/>
      <c r="CY37" s="643"/>
      <c r="CZ37" s="646">
        <v>8.1999999999999993</v>
      </c>
      <c r="DA37" s="675"/>
      <c r="DB37" s="675"/>
      <c r="DC37" s="676"/>
      <c r="DD37" s="649">
        <v>454634</v>
      </c>
      <c r="DE37" s="642"/>
      <c r="DF37" s="642"/>
      <c r="DG37" s="642"/>
      <c r="DH37" s="642"/>
      <c r="DI37" s="642"/>
      <c r="DJ37" s="642"/>
      <c r="DK37" s="643"/>
      <c r="DL37" s="649">
        <v>454634</v>
      </c>
      <c r="DM37" s="642"/>
      <c r="DN37" s="642"/>
      <c r="DO37" s="642"/>
      <c r="DP37" s="642"/>
      <c r="DQ37" s="642"/>
      <c r="DR37" s="642"/>
      <c r="DS37" s="642"/>
      <c r="DT37" s="642"/>
      <c r="DU37" s="642"/>
      <c r="DV37" s="643"/>
      <c r="DW37" s="646">
        <v>12.3</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6091126</v>
      </c>
      <c r="S38" s="693"/>
      <c r="T38" s="693"/>
      <c r="U38" s="693"/>
      <c r="V38" s="693"/>
      <c r="W38" s="693"/>
      <c r="X38" s="693"/>
      <c r="Y38" s="698"/>
      <c r="Z38" s="699">
        <v>100</v>
      </c>
      <c r="AA38" s="699"/>
      <c r="AB38" s="699"/>
      <c r="AC38" s="699"/>
      <c r="AD38" s="700">
        <v>3464877</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238</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3361</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718955</v>
      </c>
      <c r="CS38" s="644"/>
      <c r="CT38" s="644"/>
      <c r="CU38" s="644"/>
      <c r="CV38" s="644"/>
      <c r="CW38" s="644"/>
      <c r="CX38" s="644"/>
      <c r="CY38" s="645"/>
      <c r="CZ38" s="646">
        <v>12.9</v>
      </c>
      <c r="DA38" s="675"/>
      <c r="DB38" s="675"/>
      <c r="DC38" s="676"/>
      <c r="DD38" s="649">
        <v>608717</v>
      </c>
      <c r="DE38" s="644"/>
      <c r="DF38" s="644"/>
      <c r="DG38" s="644"/>
      <c r="DH38" s="644"/>
      <c r="DI38" s="644"/>
      <c r="DJ38" s="644"/>
      <c r="DK38" s="645"/>
      <c r="DL38" s="649">
        <v>561672</v>
      </c>
      <c r="DM38" s="644"/>
      <c r="DN38" s="644"/>
      <c r="DO38" s="644"/>
      <c r="DP38" s="644"/>
      <c r="DQ38" s="644"/>
      <c r="DR38" s="644"/>
      <c r="DS38" s="644"/>
      <c r="DT38" s="644"/>
      <c r="DU38" s="644"/>
      <c r="DV38" s="645"/>
      <c r="DW38" s="646">
        <v>15.2</v>
      </c>
      <c r="DX38" s="675"/>
      <c r="DY38" s="675"/>
      <c r="DZ38" s="675"/>
      <c r="EA38" s="675"/>
      <c r="EB38" s="675"/>
      <c r="EC38" s="677"/>
    </row>
    <row r="39" spans="2:133" ht="11.25" customHeight="1">
      <c r="AQ39" s="678" t="s">
        <v>335</v>
      </c>
      <c r="AR39" s="679"/>
      <c r="AS39" s="679"/>
      <c r="AT39" s="679"/>
      <c r="AU39" s="679"/>
      <c r="AV39" s="679"/>
      <c r="AW39" s="679"/>
      <c r="AX39" s="679"/>
      <c r="AY39" s="680"/>
      <c r="AZ39" s="641" t="s">
        <v>238</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96</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427259</v>
      </c>
      <c r="CS39" s="642"/>
      <c r="CT39" s="642"/>
      <c r="CU39" s="642"/>
      <c r="CV39" s="642"/>
      <c r="CW39" s="642"/>
      <c r="CX39" s="642"/>
      <c r="CY39" s="643"/>
      <c r="CZ39" s="646">
        <v>7.7</v>
      </c>
      <c r="DA39" s="675"/>
      <c r="DB39" s="675"/>
      <c r="DC39" s="676"/>
      <c r="DD39" s="649">
        <v>420798</v>
      </c>
      <c r="DE39" s="642"/>
      <c r="DF39" s="642"/>
      <c r="DG39" s="642"/>
      <c r="DH39" s="642"/>
      <c r="DI39" s="642"/>
      <c r="DJ39" s="642"/>
      <c r="DK39" s="643"/>
      <c r="DL39" s="649" t="s">
        <v>238</v>
      </c>
      <c r="DM39" s="642"/>
      <c r="DN39" s="642"/>
      <c r="DO39" s="642"/>
      <c r="DP39" s="642"/>
      <c r="DQ39" s="642"/>
      <c r="DR39" s="642"/>
      <c r="DS39" s="642"/>
      <c r="DT39" s="642"/>
      <c r="DU39" s="642"/>
      <c r="DV39" s="643"/>
      <c r="DW39" s="646" t="s">
        <v>238</v>
      </c>
      <c r="DX39" s="675"/>
      <c r="DY39" s="675"/>
      <c r="DZ39" s="675"/>
      <c r="EA39" s="675"/>
      <c r="EB39" s="675"/>
      <c r="EC39" s="677"/>
    </row>
    <row r="40" spans="2:133" ht="11.25" customHeight="1">
      <c r="AQ40" s="678" t="s">
        <v>339</v>
      </c>
      <c r="AR40" s="679"/>
      <c r="AS40" s="679"/>
      <c r="AT40" s="679"/>
      <c r="AU40" s="679"/>
      <c r="AV40" s="679"/>
      <c r="AW40" s="679"/>
      <c r="AX40" s="679"/>
      <c r="AY40" s="680"/>
      <c r="AZ40" s="641">
        <v>160948</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145</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3940</v>
      </c>
      <c r="CS40" s="644"/>
      <c r="CT40" s="644"/>
      <c r="CU40" s="644"/>
      <c r="CV40" s="644"/>
      <c r="CW40" s="644"/>
      <c r="CX40" s="644"/>
      <c r="CY40" s="645"/>
      <c r="CZ40" s="646">
        <v>0.1</v>
      </c>
      <c r="DA40" s="675"/>
      <c r="DB40" s="675"/>
      <c r="DC40" s="676"/>
      <c r="DD40" s="649">
        <v>3940</v>
      </c>
      <c r="DE40" s="644"/>
      <c r="DF40" s="644"/>
      <c r="DG40" s="644"/>
      <c r="DH40" s="644"/>
      <c r="DI40" s="644"/>
      <c r="DJ40" s="644"/>
      <c r="DK40" s="645"/>
      <c r="DL40" s="649">
        <v>3940</v>
      </c>
      <c r="DM40" s="644"/>
      <c r="DN40" s="644"/>
      <c r="DO40" s="644"/>
      <c r="DP40" s="644"/>
      <c r="DQ40" s="644"/>
      <c r="DR40" s="644"/>
      <c r="DS40" s="644"/>
      <c r="DT40" s="644"/>
      <c r="DU40" s="644"/>
      <c r="DV40" s="645"/>
      <c r="DW40" s="646">
        <v>0.1</v>
      </c>
      <c r="DX40" s="675"/>
      <c r="DY40" s="675"/>
      <c r="DZ40" s="675"/>
      <c r="EA40" s="675"/>
      <c r="EB40" s="675"/>
      <c r="EC40" s="677"/>
    </row>
    <row r="41" spans="2:133" ht="11.25" customHeight="1">
      <c r="AQ41" s="690" t="s">
        <v>342</v>
      </c>
      <c r="AR41" s="691"/>
      <c r="AS41" s="691"/>
      <c r="AT41" s="691"/>
      <c r="AU41" s="691"/>
      <c r="AV41" s="691"/>
      <c r="AW41" s="691"/>
      <c r="AX41" s="691"/>
      <c r="AY41" s="692"/>
      <c r="AZ41" s="656">
        <v>410868</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355</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238</v>
      </c>
      <c r="CS41" s="642"/>
      <c r="CT41" s="642"/>
      <c r="CU41" s="642"/>
      <c r="CV41" s="642"/>
      <c r="CW41" s="642"/>
      <c r="CX41" s="642"/>
      <c r="CY41" s="643"/>
      <c r="CZ41" s="646" t="s">
        <v>238</v>
      </c>
      <c r="DA41" s="675"/>
      <c r="DB41" s="675"/>
      <c r="DC41" s="676"/>
      <c r="DD41" s="649" t="s">
        <v>238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547812</v>
      </c>
      <c r="CS42" s="644"/>
      <c r="CT42" s="644"/>
      <c r="CU42" s="644"/>
      <c r="CV42" s="644"/>
      <c r="CW42" s="644"/>
      <c r="CX42" s="644"/>
      <c r="CY42" s="645"/>
      <c r="CZ42" s="646">
        <v>9.9</v>
      </c>
      <c r="DA42" s="647"/>
      <c r="DB42" s="647"/>
      <c r="DC42" s="648"/>
      <c r="DD42" s="649">
        <v>280499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35635</v>
      </c>
      <c r="CS43" s="642"/>
      <c r="CT43" s="642"/>
      <c r="CU43" s="642"/>
      <c r="CV43" s="642"/>
      <c r="CW43" s="642"/>
      <c r="CX43" s="642"/>
      <c r="CY43" s="643"/>
      <c r="CZ43" s="646">
        <v>0.6</v>
      </c>
      <c r="DA43" s="675"/>
      <c r="DB43" s="675"/>
      <c r="DC43" s="676"/>
      <c r="DD43" s="649">
        <v>35635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300</v>
      </c>
      <c r="CE44" s="670"/>
      <c r="CF44" s="638" t="s">
        <v>350</v>
      </c>
      <c r="CG44" s="639"/>
      <c r="CH44" s="639"/>
      <c r="CI44" s="639"/>
      <c r="CJ44" s="639"/>
      <c r="CK44" s="639"/>
      <c r="CL44" s="639"/>
      <c r="CM44" s="639"/>
      <c r="CN44" s="639"/>
      <c r="CO44" s="639"/>
      <c r="CP44" s="639"/>
      <c r="CQ44" s="640"/>
      <c r="CR44" s="641">
        <v>541422</v>
      </c>
      <c r="CS44" s="644"/>
      <c r="CT44" s="644"/>
      <c r="CU44" s="644"/>
      <c r="CV44" s="644"/>
      <c r="CW44" s="644"/>
      <c r="CX44" s="644"/>
      <c r="CY44" s="645"/>
      <c r="CZ44" s="646">
        <v>9.6999999999999993</v>
      </c>
      <c r="DA44" s="647"/>
      <c r="DB44" s="647"/>
      <c r="DC44" s="648"/>
      <c r="DD44" s="649">
        <v>280471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225853</v>
      </c>
      <c r="CS45" s="642"/>
      <c r="CT45" s="642"/>
      <c r="CU45" s="642"/>
      <c r="CV45" s="642"/>
      <c r="CW45" s="642"/>
      <c r="CX45" s="642"/>
      <c r="CY45" s="643"/>
      <c r="CZ45" s="646">
        <v>4.0999999999999996</v>
      </c>
      <c r="DA45" s="675"/>
      <c r="DB45" s="675"/>
      <c r="DC45" s="676"/>
      <c r="DD45" s="649">
        <v>44824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312906</v>
      </c>
      <c r="CS46" s="644"/>
      <c r="CT46" s="644"/>
      <c r="CU46" s="644"/>
      <c r="CV46" s="644"/>
      <c r="CW46" s="644"/>
      <c r="CX46" s="644"/>
      <c r="CY46" s="645"/>
      <c r="CZ46" s="646">
        <v>5.6</v>
      </c>
      <c r="DA46" s="647"/>
      <c r="DB46" s="647"/>
      <c r="DC46" s="648"/>
      <c r="DD46" s="649">
        <v>232984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6390</v>
      </c>
      <c r="CS47" s="642"/>
      <c r="CT47" s="642"/>
      <c r="CU47" s="642"/>
      <c r="CV47" s="642"/>
      <c r="CW47" s="642"/>
      <c r="CX47" s="642"/>
      <c r="CY47" s="643"/>
      <c r="CZ47" s="646">
        <v>0.1</v>
      </c>
      <c r="DA47" s="675"/>
      <c r="DB47" s="675"/>
      <c r="DC47" s="676"/>
      <c r="DD47" s="649">
        <v>28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238</v>
      </c>
      <c r="CS48" s="644"/>
      <c r="CT48" s="644"/>
      <c r="CU48" s="644"/>
      <c r="CV48" s="644"/>
      <c r="CW48" s="644"/>
      <c r="CX48" s="644"/>
      <c r="CY48" s="645"/>
      <c r="CZ48" s="646" t="s">
        <v>238</v>
      </c>
      <c r="DA48" s="647"/>
      <c r="DB48" s="647"/>
      <c r="DC48" s="648"/>
      <c r="DD48" s="649" t="s">
        <v>238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5557070</v>
      </c>
      <c r="CS49" s="657"/>
      <c r="CT49" s="657"/>
      <c r="CU49" s="657"/>
      <c r="CV49" s="657"/>
      <c r="CW49" s="657"/>
      <c r="CX49" s="657"/>
      <c r="CY49" s="658"/>
      <c r="CZ49" s="659">
        <v>100</v>
      </c>
      <c r="DA49" s="660"/>
      <c r="DB49" s="660"/>
      <c r="DC49" s="661"/>
      <c r="DD49" s="662">
        <v>4103201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y6488B/foLt3//EepRpdT/XNZ9THAZGxT6skly9JiG7S99dQ3SSUhCfLuK41rP3IwDX7Eum8nCR/GDvDSaSl1w==" saltValue="LDHyDn16TLO69sstCDBG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6090</v>
      </c>
      <c r="R7" s="1174"/>
      <c r="S7" s="1174"/>
      <c r="T7" s="1174"/>
      <c r="U7" s="1174"/>
      <c r="V7" s="1174">
        <v>5557</v>
      </c>
      <c r="W7" s="1174"/>
      <c r="X7" s="1174"/>
      <c r="Y7" s="1174"/>
      <c r="Z7" s="1174"/>
      <c r="AA7" s="1174">
        <v>533</v>
      </c>
      <c r="AB7" s="1174"/>
      <c r="AC7" s="1174"/>
      <c r="AD7" s="1174"/>
      <c r="AE7" s="1175"/>
      <c r="AF7" s="1176">
        <v>507</v>
      </c>
      <c r="AG7" s="1177"/>
      <c r="AH7" s="1177"/>
      <c r="AI7" s="1177"/>
      <c r="AJ7" s="1178"/>
      <c r="AK7" s="1160">
        <v>503</v>
      </c>
      <c r="AL7" s="1161"/>
      <c r="AM7" s="1161"/>
      <c r="AN7" s="1161"/>
      <c r="AO7" s="1161"/>
      <c r="AP7" s="1161">
        <v>4096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583</v>
      </c>
      <c r="BS7" s="1164" t="s">
        <v>584</v>
      </c>
      <c r="BT7" s="1165"/>
      <c r="BU7" s="1165"/>
      <c r="BV7" s="1165"/>
      <c r="BW7" s="1165"/>
      <c r="BX7" s="1165"/>
      <c r="BY7" s="1165"/>
      <c r="BZ7" s="1165"/>
      <c r="CA7" s="1165"/>
      <c r="CB7" s="1165"/>
      <c r="CC7" s="1165"/>
      <c r="CD7" s="1165"/>
      <c r="CE7" s="1165"/>
      <c r="CF7" s="1165"/>
      <c r="CG7" s="1166"/>
      <c r="CH7" s="1157">
        <v>0</v>
      </c>
      <c r="CI7" s="1158"/>
      <c r="CJ7" s="1158"/>
      <c r="CK7" s="1158"/>
      <c r="CL7" s="1159"/>
      <c r="CM7" s="1157">
        <v>143</v>
      </c>
      <c r="CN7" s="1158"/>
      <c r="CO7" s="1158"/>
      <c r="CP7" s="1158"/>
      <c r="CQ7" s="1159"/>
      <c r="CR7" s="1157">
        <v>3</v>
      </c>
      <c r="CS7" s="1158"/>
      <c r="CT7" s="1158"/>
      <c r="CU7" s="1158"/>
      <c r="CV7" s="1159"/>
      <c r="CW7" s="1157" t="s">
        <v>585</v>
      </c>
      <c r="CX7" s="1158"/>
      <c r="CY7" s="1158"/>
      <c r="CZ7" s="1158"/>
      <c r="DA7" s="1159"/>
      <c r="DB7" s="1157">
        <v>263</v>
      </c>
      <c r="DC7" s="1158"/>
      <c r="DD7" s="1158"/>
      <c r="DE7" s="1158"/>
      <c r="DF7" s="1159"/>
      <c r="DG7" s="1157" t="s">
        <v>585</v>
      </c>
      <c r="DH7" s="1158"/>
      <c r="DI7" s="1158"/>
      <c r="DJ7" s="1158"/>
      <c r="DK7" s="1159"/>
      <c r="DL7" s="1157" t="s">
        <v>585</v>
      </c>
      <c r="DM7" s="1158"/>
      <c r="DN7" s="1158"/>
      <c r="DO7" s="1158"/>
      <c r="DP7" s="1159"/>
      <c r="DQ7" s="1157" t="s">
        <v>585</v>
      </c>
      <c r="DR7" s="1158"/>
      <c r="DS7" s="1158"/>
      <c r="DT7" s="1158"/>
      <c r="DU7" s="1159"/>
      <c r="DV7" s="1184"/>
      <c r="DW7" s="1185"/>
      <c r="DX7" s="1185"/>
      <c r="DY7" s="1185"/>
      <c r="DZ7" s="1186"/>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10</v>
      </c>
      <c r="R8" s="1113"/>
      <c r="S8" s="1113"/>
      <c r="T8" s="1113"/>
      <c r="U8" s="1113"/>
      <c r="V8" s="1113">
        <v>9</v>
      </c>
      <c r="W8" s="1113"/>
      <c r="X8" s="1113"/>
      <c r="Y8" s="1113"/>
      <c r="Z8" s="1113"/>
      <c r="AA8" s="1113">
        <v>1</v>
      </c>
      <c r="AB8" s="1113"/>
      <c r="AC8" s="1113"/>
      <c r="AD8" s="1113"/>
      <c r="AE8" s="1114"/>
      <c r="AF8" s="1088">
        <v>1</v>
      </c>
      <c r="AG8" s="1089"/>
      <c r="AH8" s="1089"/>
      <c r="AI8" s="1089"/>
      <c r="AJ8" s="1090"/>
      <c r="AK8" s="1155" t="s">
        <v>571</v>
      </c>
      <c r="AL8" s="1156"/>
      <c r="AM8" s="1156"/>
      <c r="AN8" s="1156"/>
      <c r="AO8" s="1156"/>
      <c r="AP8" s="1156" t="s">
        <v>572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t="s">
        <v>380</v>
      </c>
      <c r="C9" s="1107"/>
      <c r="D9" s="1107"/>
      <c r="E9" s="1107"/>
      <c r="F9" s="1107"/>
      <c r="G9" s="1107"/>
      <c r="H9" s="1107"/>
      <c r="I9" s="1107"/>
      <c r="J9" s="1107"/>
      <c r="K9" s="1107"/>
      <c r="L9" s="1107"/>
      <c r="M9" s="1107"/>
      <c r="N9" s="1107"/>
      <c r="O9" s="1107"/>
      <c r="P9" s="1108"/>
      <c r="Q9" s="1112">
        <v>5</v>
      </c>
      <c r="R9" s="1113"/>
      <c r="S9" s="1113"/>
      <c r="T9" s="1113"/>
      <c r="U9" s="1113"/>
      <c r="V9" s="1113">
        <v>5</v>
      </c>
      <c r="W9" s="1113"/>
      <c r="X9" s="1113"/>
      <c r="Y9" s="1113"/>
      <c r="Z9" s="1113"/>
      <c r="AA9" s="1113" t="s">
        <v>571</v>
      </c>
      <c r="AB9" s="1113"/>
      <c r="AC9" s="1113"/>
      <c r="AD9" s="1113"/>
      <c r="AE9" s="1114"/>
      <c r="AF9" s="1088" t="s">
        <v>238</v>
      </c>
      <c r="AG9" s="1089"/>
      <c r="AH9" s="1089"/>
      <c r="AI9" s="1089"/>
      <c r="AJ9" s="1090"/>
      <c r="AK9" s="1155">
        <v>4</v>
      </c>
      <c r="AL9" s="1156"/>
      <c r="AM9" s="1156"/>
      <c r="AN9" s="1156"/>
      <c r="AO9" s="1156"/>
      <c r="AP9" s="1156" t="s">
        <v>571</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6091</v>
      </c>
      <c r="R23" s="1138"/>
      <c r="S23" s="1138"/>
      <c r="T23" s="1138"/>
      <c r="U23" s="1138"/>
      <c r="V23" s="1138">
        <v>5557</v>
      </c>
      <c r="W23" s="1138"/>
      <c r="X23" s="1138"/>
      <c r="Y23" s="1138"/>
      <c r="Z23" s="1138"/>
      <c r="AA23" s="1138">
        <v>534</v>
      </c>
      <c r="AB23" s="1138"/>
      <c r="AC23" s="1138"/>
      <c r="AD23" s="1138"/>
      <c r="AE23" s="1139"/>
      <c r="AF23" s="1140">
        <v>508</v>
      </c>
      <c r="AG23" s="1138"/>
      <c r="AH23" s="1138"/>
      <c r="AI23" s="1138"/>
      <c r="AJ23" s="1141"/>
      <c r="AK23" s="1142"/>
      <c r="AL23" s="1143"/>
      <c r="AM23" s="1143"/>
      <c r="AN23" s="1143"/>
      <c r="AO23" s="1143"/>
      <c r="AP23" s="1138">
        <v>4096</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1606</v>
      </c>
      <c r="R28" s="1123"/>
      <c r="S28" s="1123"/>
      <c r="T28" s="1123"/>
      <c r="U28" s="1123"/>
      <c r="V28" s="1123">
        <v>1640</v>
      </c>
      <c r="W28" s="1123"/>
      <c r="X28" s="1123"/>
      <c r="Y28" s="1123"/>
      <c r="Z28" s="1123"/>
      <c r="AA28" s="1123">
        <v>-34</v>
      </c>
      <c r="AB28" s="1123"/>
      <c r="AC28" s="1123"/>
      <c r="AD28" s="1123"/>
      <c r="AE28" s="1124"/>
      <c r="AF28" s="1125">
        <v>-34</v>
      </c>
      <c r="AG28" s="1123"/>
      <c r="AH28" s="1123"/>
      <c r="AI28" s="1123"/>
      <c r="AJ28" s="1126"/>
      <c r="AK28" s="1127">
        <v>161</v>
      </c>
      <c r="AL28" s="1115"/>
      <c r="AM28" s="1115"/>
      <c r="AN28" s="1115"/>
      <c r="AO28" s="1115"/>
      <c r="AP28" s="1115" t="s">
        <v>571</v>
      </c>
      <c r="AQ28" s="1115"/>
      <c r="AR28" s="1115"/>
      <c r="AS28" s="1115"/>
      <c r="AT28" s="1115"/>
      <c r="AU28" s="1115" t="s">
        <v>571</v>
      </c>
      <c r="AV28" s="1115"/>
      <c r="AW28" s="1115"/>
      <c r="AX28" s="1115"/>
      <c r="AY28" s="1115"/>
      <c r="AZ28" s="1116" t="s">
        <v>571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1277</v>
      </c>
      <c r="R29" s="1113"/>
      <c r="S29" s="1113"/>
      <c r="T29" s="1113"/>
      <c r="U29" s="1113"/>
      <c r="V29" s="1113">
        <v>1192</v>
      </c>
      <c r="W29" s="1113"/>
      <c r="X29" s="1113"/>
      <c r="Y29" s="1113"/>
      <c r="Z29" s="1113"/>
      <c r="AA29" s="1113">
        <v>85</v>
      </c>
      <c r="AB29" s="1113"/>
      <c r="AC29" s="1113"/>
      <c r="AD29" s="1113"/>
      <c r="AE29" s="1114"/>
      <c r="AF29" s="1088">
        <v>85</v>
      </c>
      <c r="AG29" s="1089"/>
      <c r="AH29" s="1089"/>
      <c r="AI29" s="1089"/>
      <c r="AJ29" s="1090"/>
      <c r="AK29" s="1049">
        <v>189</v>
      </c>
      <c r="AL29" s="1040"/>
      <c r="AM29" s="1040"/>
      <c r="AN29" s="1040"/>
      <c r="AO29" s="1040"/>
      <c r="AP29" s="1040" t="s">
        <v>571</v>
      </c>
      <c r="AQ29" s="1040"/>
      <c r="AR29" s="1040"/>
      <c r="AS29" s="1040"/>
      <c r="AT29" s="1040"/>
      <c r="AU29" s="1040" t="s">
        <v>571</v>
      </c>
      <c r="AV29" s="1040"/>
      <c r="AW29" s="1040"/>
      <c r="AX29" s="1040"/>
      <c r="AY29" s="1040"/>
      <c r="AZ29" s="1111" t="s">
        <v>571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170</v>
      </c>
      <c r="R30" s="1113"/>
      <c r="S30" s="1113"/>
      <c r="T30" s="1113"/>
      <c r="U30" s="1113"/>
      <c r="V30" s="1113">
        <v>169</v>
      </c>
      <c r="W30" s="1113"/>
      <c r="X30" s="1113"/>
      <c r="Y30" s="1113"/>
      <c r="Z30" s="1113"/>
      <c r="AA30" s="1113">
        <v>1</v>
      </c>
      <c r="AB30" s="1113"/>
      <c r="AC30" s="1113"/>
      <c r="AD30" s="1113"/>
      <c r="AE30" s="1114"/>
      <c r="AF30" s="1088">
        <v>1</v>
      </c>
      <c r="AG30" s="1089"/>
      <c r="AH30" s="1089"/>
      <c r="AI30" s="1089"/>
      <c r="AJ30" s="1090"/>
      <c r="AK30" s="1049">
        <v>50</v>
      </c>
      <c r="AL30" s="1040"/>
      <c r="AM30" s="1040"/>
      <c r="AN30" s="1040"/>
      <c r="AO30" s="1040"/>
      <c r="AP30" s="1040" t="s">
        <v>571</v>
      </c>
      <c r="AQ30" s="1040"/>
      <c r="AR30" s="1040"/>
      <c r="AS30" s="1040"/>
      <c r="AT30" s="1040"/>
      <c r="AU30" s="1040" t="s">
        <v>571</v>
      </c>
      <c r="AV30" s="1040"/>
      <c r="AW30" s="1040"/>
      <c r="AX30" s="1040"/>
      <c r="AY30" s="1040"/>
      <c r="AZ30" s="1111" t="s">
        <v>571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19</v>
      </c>
      <c r="R31" s="1113"/>
      <c r="S31" s="1113"/>
      <c r="T31" s="1113"/>
      <c r="U31" s="1113"/>
      <c r="V31" s="1113">
        <v>11</v>
      </c>
      <c r="W31" s="1113"/>
      <c r="X31" s="1113"/>
      <c r="Y31" s="1113"/>
      <c r="Z31" s="1113"/>
      <c r="AA31" s="1113">
        <v>7</v>
      </c>
      <c r="AB31" s="1113"/>
      <c r="AC31" s="1113"/>
      <c r="AD31" s="1113"/>
      <c r="AE31" s="1114"/>
      <c r="AF31" s="1088">
        <v>7</v>
      </c>
      <c r="AG31" s="1089"/>
      <c r="AH31" s="1089"/>
      <c r="AI31" s="1089"/>
      <c r="AJ31" s="1090"/>
      <c r="AK31" s="1049" t="s">
        <v>571</v>
      </c>
      <c r="AL31" s="1040"/>
      <c r="AM31" s="1040"/>
      <c r="AN31" s="1040"/>
      <c r="AO31" s="1040"/>
      <c r="AP31" s="1040" t="s">
        <v>571</v>
      </c>
      <c r="AQ31" s="1040"/>
      <c r="AR31" s="1040"/>
      <c r="AS31" s="1040"/>
      <c r="AT31" s="1040"/>
      <c r="AU31" s="1040" t="s">
        <v>571</v>
      </c>
      <c r="AV31" s="1040"/>
      <c r="AW31" s="1040"/>
      <c r="AX31" s="1040"/>
      <c r="AY31" s="1040"/>
      <c r="AZ31" s="1111" t="s">
        <v>571</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254</v>
      </c>
      <c r="R32" s="1113"/>
      <c r="S32" s="1113"/>
      <c r="T32" s="1113"/>
      <c r="U32" s="1113"/>
      <c r="V32" s="1113">
        <v>227</v>
      </c>
      <c r="W32" s="1113"/>
      <c r="X32" s="1113"/>
      <c r="Y32" s="1113"/>
      <c r="Z32" s="1113"/>
      <c r="AA32" s="1113">
        <v>27</v>
      </c>
      <c r="AB32" s="1113"/>
      <c r="AC32" s="1113"/>
      <c r="AD32" s="1113"/>
      <c r="AE32" s="1114"/>
      <c r="AF32" s="1088">
        <v>480</v>
      </c>
      <c r="AG32" s="1089"/>
      <c r="AH32" s="1089"/>
      <c r="AI32" s="1089"/>
      <c r="AJ32" s="1090"/>
      <c r="AK32" s="1049">
        <v>2</v>
      </c>
      <c r="AL32" s="1040"/>
      <c r="AM32" s="1040"/>
      <c r="AN32" s="1040"/>
      <c r="AO32" s="1040"/>
      <c r="AP32" s="1040">
        <v>846</v>
      </c>
      <c r="AQ32" s="1040"/>
      <c r="AR32" s="1040"/>
      <c r="AS32" s="1040"/>
      <c r="AT32" s="1040"/>
      <c r="AU32" s="1040" t="s">
        <v>571</v>
      </c>
      <c r="AV32" s="1040"/>
      <c r="AW32" s="1040"/>
      <c r="AX32" s="1040"/>
      <c r="AY32" s="1040"/>
      <c r="AZ32" s="1111" t="s">
        <v>571</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401</v>
      </c>
      <c r="C33" s="1107"/>
      <c r="D33" s="1107"/>
      <c r="E33" s="1107"/>
      <c r="F33" s="1107"/>
      <c r="G33" s="1107"/>
      <c r="H33" s="1107"/>
      <c r="I33" s="1107"/>
      <c r="J33" s="1107"/>
      <c r="K33" s="1107"/>
      <c r="L33" s="1107"/>
      <c r="M33" s="1107"/>
      <c r="N33" s="1107"/>
      <c r="O33" s="1107"/>
      <c r="P33" s="1108"/>
      <c r="Q33" s="1112">
        <v>369</v>
      </c>
      <c r="R33" s="1113"/>
      <c r="S33" s="1113"/>
      <c r="T33" s="1113"/>
      <c r="U33" s="1113"/>
      <c r="V33" s="1113">
        <v>369</v>
      </c>
      <c r="W33" s="1113"/>
      <c r="X33" s="1113"/>
      <c r="Y33" s="1113"/>
      <c r="Z33" s="1113"/>
      <c r="AA33" s="1113" t="s">
        <v>571</v>
      </c>
      <c r="AB33" s="1113"/>
      <c r="AC33" s="1113"/>
      <c r="AD33" s="1113"/>
      <c r="AE33" s="1114"/>
      <c r="AF33" s="1088" t="s">
        <v>402</v>
      </c>
      <c r="AG33" s="1089"/>
      <c r="AH33" s="1089"/>
      <c r="AI33" s="1089"/>
      <c r="AJ33" s="1090"/>
      <c r="AK33" s="1049">
        <v>147</v>
      </c>
      <c r="AL33" s="1040"/>
      <c r="AM33" s="1040"/>
      <c r="AN33" s="1040"/>
      <c r="AO33" s="1040"/>
      <c r="AP33" s="1040">
        <v>2060</v>
      </c>
      <c r="AQ33" s="1040"/>
      <c r="AR33" s="1040"/>
      <c r="AS33" s="1040"/>
      <c r="AT33" s="1040"/>
      <c r="AU33" s="1040">
        <v>2060</v>
      </c>
      <c r="AV33" s="1040"/>
      <c r="AW33" s="1040"/>
      <c r="AX33" s="1040"/>
      <c r="AY33" s="1040"/>
      <c r="AZ33" s="1111" t="s">
        <v>571</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539</v>
      </c>
      <c r="AG63" s="1028"/>
      <c r="AH63" s="1028"/>
      <c r="AI63" s="1028"/>
      <c r="AJ63" s="1099"/>
      <c r="AK63" s="1100"/>
      <c r="AL63" s="1032"/>
      <c r="AM63" s="1032"/>
      <c r="AN63" s="1032"/>
      <c r="AO63" s="1032"/>
      <c r="AP63" s="1028">
        <v>2906</v>
      </c>
      <c r="AQ63" s="1028"/>
      <c r="AR63" s="1028"/>
      <c r="AS63" s="1028"/>
      <c r="AT63" s="1028"/>
      <c r="AU63" s="1028">
        <v>2060</v>
      </c>
      <c r="AV63" s="1028"/>
      <c r="AW63" s="1028"/>
      <c r="AX63" s="1028"/>
      <c r="AY63" s="1028"/>
      <c r="AZ63" s="1094"/>
      <c r="BA63" s="1094"/>
      <c r="BB63" s="1094"/>
      <c r="BC63" s="1094"/>
      <c r="BD63" s="1094"/>
      <c r="BE63" s="1029"/>
      <c r="BF63" s="1029"/>
      <c r="BG63" s="1029"/>
      <c r="BH63" s="1029"/>
      <c r="BI63" s="1030"/>
      <c r="BJ63" s="1095" t="s">
        <v>406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408</v>
      </c>
      <c r="B66" s="1065"/>
      <c r="C66" s="1065"/>
      <c r="D66" s="1065"/>
      <c r="E66" s="1065"/>
      <c r="F66" s="1065"/>
      <c r="G66" s="1065"/>
      <c r="H66" s="1065"/>
      <c r="I66" s="1065"/>
      <c r="J66" s="1065"/>
      <c r="K66" s="1065"/>
      <c r="L66" s="1065"/>
      <c r="M66" s="1065"/>
      <c r="N66" s="1065"/>
      <c r="O66" s="1065"/>
      <c r="P66" s="1066"/>
      <c r="Q66" s="1070" t="s">
        <v>387</v>
      </c>
      <c r="R66" s="1071"/>
      <c r="S66" s="1071"/>
      <c r="T66" s="1071"/>
      <c r="U66" s="1072"/>
      <c r="V66" s="1070" t="s">
        <v>409</v>
      </c>
      <c r="W66" s="1071"/>
      <c r="X66" s="1071"/>
      <c r="Y66" s="1071"/>
      <c r="Z66" s="1072"/>
      <c r="AA66" s="1070" t="s">
        <v>410</v>
      </c>
      <c r="AB66" s="1071"/>
      <c r="AC66" s="1071"/>
      <c r="AD66" s="1071"/>
      <c r="AE66" s="1072"/>
      <c r="AF66" s="1076" t="s">
        <v>411</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573</v>
      </c>
      <c r="C68" s="1055"/>
      <c r="D68" s="1055"/>
      <c r="E68" s="1055"/>
      <c r="F68" s="1055"/>
      <c r="G68" s="1055"/>
      <c r="H68" s="1055"/>
      <c r="I68" s="1055"/>
      <c r="J68" s="1055"/>
      <c r="K68" s="1055"/>
      <c r="L68" s="1055"/>
      <c r="M68" s="1055"/>
      <c r="N68" s="1055"/>
      <c r="O68" s="1055"/>
      <c r="P68" s="1056"/>
      <c r="Q68" s="1057">
        <v>2</v>
      </c>
      <c r="R68" s="1051"/>
      <c r="S68" s="1051"/>
      <c r="T68" s="1051"/>
      <c r="U68" s="1051"/>
      <c r="V68" s="1051">
        <v>1</v>
      </c>
      <c r="W68" s="1051"/>
      <c r="X68" s="1051"/>
      <c r="Y68" s="1051"/>
      <c r="Z68" s="1051"/>
      <c r="AA68" s="1051">
        <v>1</v>
      </c>
      <c r="AB68" s="1051"/>
      <c r="AC68" s="1051"/>
      <c r="AD68" s="1051"/>
      <c r="AE68" s="1051"/>
      <c r="AF68" s="1051">
        <v>1</v>
      </c>
      <c r="AG68" s="1051"/>
      <c r="AH68" s="1051"/>
      <c r="AI68" s="1051"/>
      <c r="AJ68" s="1051"/>
      <c r="AK68" s="1051" t="s">
        <v>571</v>
      </c>
      <c r="AL68" s="1051"/>
      <c r="AM68" s="1051"/>
      <c r="AN68" s="1051"/>
      <c r="AO68" s="1051"/>
      <c r="AP68" s="1051" t="s">
        <v>571</v>
      </c>
      <c r="AQ68" s="1051"/>
      <c r="AR68" s="1051"/>
      <c r="AS68" s="1051"/>
      <c r="AT68" s="1051"/>
      <c r="AU68" s="1051" t="s">
        <v>571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574</v>
      </c>
      <c r="C69" s="1044"/>
      <c r="D69" s="1044"/>
      <c r="E69" s="1044"/>
      <c r="F69" s="1044"/>
      <c r="G69" s="1044"/>
      <c r="H69" s="1044"/>
      <c r="I69" s="1044"/>
      <c r="J69" s="1044"/>
      <c r="K69" s="1044"/>
      <c r="L69" s="1044"/>
      <c r="M69" s="1044"/>
      <c r="N69" s="1044"/>
      <c r="O69" s="1044"/>
      <c r="P69" s="1045"/>
      <c r="Q69" s="1046">
        <v>5824</v>
      </c>
      <c r="R69" s="1040"/>
      <c r="S69" s="1040"/>
      <c r="T69" s="1040"/>
      <c r="U69" s="1040"/>
      <c r="V69" s="1040">
        <v>5816</v>
      </c>
      <c r="W69" s="1040"/>
      <c r="X69" s="1040"/>
      <c r="Y69" s="1040"/>
      <c r="Z69" s="1040"/>
      <c r="AA69" s="1040">
        <v>8</v>
      </c>
      <c r="AB69" s="1040"/>
      <c r="AC69" s="1040"/>
      <c r="AD69" s="1040"/>
      <c r="AE69" s="1040"/>
      <c r="AF69" s="1040">
        <v>8</v>
      </c>
      <c r="AG69" s="1040"/>
      <c r="AH69" s="1040"/>
      <c r="AI69" s="1040"/>
      <c r="AJ69" s="1040"/>
      <c r="AK69" s="1040">
        <v>82</v>
      </c>
      <c r="AL69" s="1040"/>
      <c r="AM69" s="1040"/>
      <c r="AN69" s="1040"/>
      <c r="AO69" s="1040"/>
      <c r="AP69" s="1040" t="s">
        <v>571</v>
      </c>
      <c r="AQ69" s="1040"/>
      <c r="AR69" s="1040"/>
      <c r="AS69" s="1040"/>
      <c r="AT69" s="1040"/>
      <c r="AU69" s="1040" t="s">
        <v>571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575</v>
      </c>
      <c r="C70" s="1044"/>
      <c r="D70" s="1044"/>
      <c r="E70" s="1044"/>
      <c r="F70" s="1044"/>
      <c r="G70" s="1044"/>
      <c r="H70" s="1044"/>
      <c r="I70" s="1044"/>
      <c r="J70" s="1044"/>
      <c r="K70" s="1044"/>
      <c r="L70" s="1044"/>
      <c r="M70" s="1044"/>
      <c r="N70" s="1044"/>
      <c r="O70" s="1044"/>
      <c r="P70" s="1045"/>
      <c r="Q70" s="1046">
        <v>127</v>
      </c>
      <c r="R70" s="1040"/>
      <c r="S70" s="1040"/>
      <c r="T70" s="1040"/>
      <c r="U70" s="1040"/>
      <c r="V70" s="1040">
        <v>61</v>
      </c>
      <c r="W70" s="1040"/>
      <c r="X70" s="1040"/>
      <c r="Y70" s="1040"/>
      <c r="Z70" s="1040"/>
      <c r="AA70" s="1040">
        <v>66</v>
      </c>
      <c r="AB70" s="1040"/>
      <c r="AC70" s="1040"/>
      <c r="AD70" s="1040"/>
      <c r="AE70" s="1040"/>
      <c r="AF70" s="1040">
        <v>66</v>
      </c>
      <c r="AG70" s="1040"/>
      <c r="AH70" s="1040"/>
      <c r="AI70" s="1040"/>
      <c r="AJ70" s="1040"/>
      <c r="AK70" s="1040" t="s">
        <v>571</v>
      </c>
      <c r="AL70" s="1040"/>
      <c r="AM70" s="1040"/>
      <c r="AN70" s="1040"/>
      <c r="AO70" s="1040"/>
      <c r="AP70" s="1040" t="s">
        <v>571</v>
      </c>
      <c r="AQ70" s="1040"/>
      <c r="AR70" s="1040"/>
      <c r="AS70" s="1040"/>
      <c r="AT70" s="1040"/>
      <c r="AU70" s="1040" t="s">
        <v>571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576</v>
      </c>
      <c r="C71" s="1044"/>
      <c r="D71" s="1044"/>
      <c r="E71" s="1044"/>
      <c r="F71" s="1044"/>
      <c r="G71" s="1044"/>
      <c r="H71" s="1044"/>
      <c r="I71" s="1044"/>
      <c r="J71" s="1044"/>
      <c r="K71" s="1044"/>
      <c r="L71" s="1044"/>
      <c r="M71" s="1044"/>
      <c r="N71" s="1044"/>
      <c r="O71" s="1044"/>
      <c r="P71" s="1045"/>
      <c r="Q71" s="1046">
        <v>844</v>
      </c>
      <c r="R71" s="1040"/>
      <c r="S71" s="1040"/>
      <c r="T71" s="1040"/>
      <c r="U71" s="1040"/>
      <c r="V71" s="1040">
        <v>839</v>
      </c>
      <c r="W71" s="1040"/>
      <c r="X71" s="1040"/>
      <c r="Y71" s="1040"/>
      <c r="Z71" s="1040"/>
      <c r="AA71" s="1040">
        <v>5</v>
      </c>
      <c r="AB71" s="1040"/>
      <c r="AC71" s="1040"/>
      <c r="AD71" s="1040"/>
      <c r="AE71" s="1040"/>
      <c r="AF71" s="1040">
        <v>5</v>
      </c>
      <c r="AG71" s="1040"/>
      <c r="AH71" s="1040"/>
      <c r="AI71" s="1040"/>
      <c r="AJ71" s="1040"/>
      <c r="AK71" s="1040">
        <v>7</v>
      </c>
      <c r="AL71" s="1040"/>
      <c r="AM71" s="1040"/>
      <c r="AN71" s="1040"/>
      <c r="AO71" s="1040"/>
      <c r="AP71" s="1040" t="s">
        <v>571</v>
      </c>
      <c r="AQ71" s="1040"/>
      <c r="AR71" s="1040"/>
      <c r="AS71" s="1040"/>
      <c r="AT71" s="1040"/>
      <c r="AU71" s="1040" t="s">
        <v>571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577</v>
      </c>
      <c r="C72" s="1044"/>
      <c r="D72" s="1044"/>
      <c r="E72" s="1044"/>
      <c r="F72" s="1044"/>
      <c r="G72" s="1044"/>
      <c r="H72" s="1044"/>
      <c r="I72" s="1044"/>
      <c r="J72" s="1044"/>
      <c r="K72" s="1044"/>
      <c r="L72" s="1044"/>
      <c r="M72" s="1044"/>
      <c r="N72" s="1044"/>
      <c r="O72" s="1044"/>
      <c r="P72" s="1045"/>
      <c r="Q72" s="1046">
        <v>130938</v>
      </c>
      <c r="R72" s="1040"/>
      <c r="S72" s="1040"/>
      <c r="T72" s="1040"/>
      <c r="U72" s="1040"/>
      <c r="V72" s="1040">
        <v>123520</v>
      </c>
      <c r="W72" s="1040"/>
      <c r="X72" s="1040"/>
      <c r="Y72" s="1040"/>
      <c r="Z72" s="1040"/>
      <c r="AA72" s="1040">
        <v>7418</v>
      </c>
      <c r="AB72" s="1040"/>
      <c r="AC72" s="1040"/>
      <c r="AD72" s="1040"/>
      <c r="AE72" s="1040"/>
      <c r="AF72" s="1040">
        <v>7418</v>
      </c>
      <c r="AG72" s="1040"/>
      <c r="AH72" s="1040"/>
      <c r="AI72" s="1040"/>
      <c r="AJ72" s="1040"/>
      <c r="AK72" s="1040" t="s">
        <v>571</v>
      </c>
      <c r="AL72" s="1040"/>
      <c r="AM72" s="1040"/>
      <c r="AN72" s="1040"/>
      <c r="AO72" s="1040"/>
      <c r="AP72" s="1040" t="s">
        <v>571</v>
      </c>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578</v>
      </c>
      <c r="C73" s="1044"/>
      <c r="D73" s="1044"/>
      <c r="E73" s="1044"/>
      <c r="F73" s="1044"/>
      <c r="G73" s="1044"/>
      <c r="H73" s="1044"/>
      <c r="I73" s="1044"/>
      <c r="J73" s="1044"/>
      <c r="K73" s="1044"/>
      <c r="L73" s="1044"/>
      <c r="M73" s="1044"/>
      <c r="N73" s="1044"/>
      <c r="O73" s="1044"/>
      <c r="P73" s="1045"/>
      <c r="Q73" s="1046">
        <v>2372</v>
      </c>
      <c r="R73" s="1040"/>
      <c r="S73" s="1040"/>
      <c r="T73" s="1040"/>
      <c r="U73" s="1040"/>
      <c r="V73" s="1040">
        <v>2245</v>
      </c>
      <c r="W73" s="1040"/>
      <c r="X73" s="1040"/>
      <c r="Y73" s="1040"/>
      <c r="Z73" s="1040"/>
      <c r="AA73" s="1040">
        <v>127</v>
      </c>
      <c r="AB73" s="1040"/>
      <c r="AC73" s="1040"/>
      <c r="AD73" s="1040"/>
      <c r="AE73" s="1040"/>
      <c r="AF73" s="1040">
        <v>127</v>
      </c>
      <c r="AG73" s="1040"/>
      <c r="AH73" s="1040"/>
      <c r="AI73" s="1040"/>
      <c r="AJ73" s="1040"/>
      <c r="AK73" s="1040" t="s">
        <v>571</v>
      </c>
      <c r="AL73" s="1040"/>
      <c r="AM73" s="1040"/>
      <c r="AN73" s="1040"/>
      <c r="AO73" s="1040"/>
      <c r="AP73" s="1040">
        <v>1172</v>
      </c>
      <c r="AQ73" s="1040"/>
      <c r="AR73" s="1040"/>
      <c r="AS73" s="1040"/>
      <c r="AT73" s="1040"/>
      <c r="AU73" s="1040">
        <v>144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579</v>
      </c>
      <c r="C74" s="1044"/>
      <c r="D74" s="1044"/>
      <c r="E74" s="1044"/>
      <c r="F74" s="1044"/>
      <c r="G74" s="1044"/>
      <c r="H74" s="1044"/>
      <c r="I74" s="1044"/>
      <c r="J74" s="1044"/>
      <c r="K74" s="1044"/>
      <c r="L74" s="1044"/>
      <c r="M74" s="1044"/>
      <c r="N74" s="1044"/>
      <c r="O74" s="1044"/>
      <c r="P74" s="1045"/>
      <c r="Q74" s="1046">
        <v>351</v>
      </c>
      <c r="R74" s="1040"/>
      <c r="S74" s="1040"/>
      <c r="T74" s="1040"/>
      <c r="U74" s="1040"/>
      <c r="V74" s="1040">
        <v>338</v>
      </c>
      <c r="W74" s="1040"/>
      <c r="X74" s="1040"/>
      <c r="Y74" s="1040"/>
      <c r="Z74" s="1040"/>
      <c r="AA74" s="1040">
        <v>13</v>
      </c>
      <c r="AB74" s="1040"/>
      <c r="AC74" s="1040"/>
      <c r="AD74" s="1040"/>
      <c r="AE74" s="1040"/>
      <c r="AF74" s="1040">
        <v>13</v>
      </c>
      <c r="AG74" s="1040"/>
      <c r="AH74" s="1040"/>
      <c r="AI74" s="1040"/>
      <c r="AJ74" s="1040"/>
      <c r="AK74" s="1040" t="s">
        <v>571</v>
      </c>
      <c r="AL74" s="1040"/>
      <c r="AM74" s="1040"/>
      <c r="AN74" s="1040"/>
      <c r="AO74" s="1040"/>
      <c r="AP74" s="1040">
        <v>35</v>
      </c>
      <c r="AQ74" s="1040"/>
      <c r="AR74" s="1040"/>
      <c r="AS74" s="1040"/>
      <c r="AT74" s="1040"/>
      <c r="AU74" s="1040">
        <v>19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580</v>
      </c>
      <c r="C75" s="1044"/>
      <c r="D75" s="1044"/>
      <c r="E75" s="1044"/>
      <c r="F75" s="1044"/>
      <c r="G75" s="1044"/>
      <c r="H75" s="1044"/>
      <c r="I75" s="1044"/>
      <c r="J75" s="1044"/>
      <c r="K75" s="1044"/>
      <c r="L75" s="1044"/>
      <c r="M75" s="1044"/>
      <c r="N75" s="1044"/>
      <c r="O75" s="1044"/>
      <c r="P75" s="1045"/>
      <c r="Q75" s="1047">
        <v>24</v>
      </c>
      <c r="R75" s="1048"/>
      <c r="S75" s="1048"/>
      <c r="T75" s="1048"/>
      <c r="U75" s="1049"/>
      <c r="V75" s="1050">
        <v>20</v>
      </c>
      <c r="W75" s="1048"/>
      <c r="X75" s="1048"/>
      <c r="Y75" s="1048"/>
      <c r="Z75" s="1049"/>
      <c r="AA75" s="1050">
        <v>4</v>
      </c>
      <c r="AB75" s="1048"/>
      <c r="AC75" s="1048"/>
      <c r="AD75" s="1048"/>
      <c r="AE75" s="1049"/>
      <c r="AF75" s="1050">
        <v>4</v>
      </c>
      <c r="AG75" s="1048"/>
      <c r="AH75" s="1048"/>
      <c r="AI75" s="1048"/>
      <c r="AJ75" s="1049"/>
      <c r="AK75" s="1050" t="s">
        <v>582</v>
      </c>
      <c r="AL75" s="1048"/>
      <c r="AM75" s="1048"/>
      <c r="AN75" s="1048"/>
      <c r="AO75" s="1049"/>
      <c r="AP75" s="1050" t="s">
        <v>571</v>
      </c>
      <c r="AQ75" s="1048"/>
      <c r="AR75" s="1048"/>
      <c r="AS75" s="1048"/>
      <c r="AT75" s="1049"/>
      <c r="AU75" s="1050" t="s">
        <v>571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581</v>
      </c>
      <c r="C76" s="1044"/>
      <c r="D76" s="1044"/>
      <c r="E76" s="1044"/>
      <c r="F76" s="1044"/>
      <c r="G76" s="1044"/>
      <c r="H76" s="1044"/>
      <c r="I76" s="1044"/>
      <c r="J76" s="1044"/>
      <c r="K76" s="1044"/>
      <c r="L76" s="1044"/>
      <c r="M76" s="1044"/>
      <c r="N76" s="1044"/>
      <c r="O76" s="1044"/>
      <c r="P76" s="1045"/>
      <c r="Q76" s="1047">
        <v>3377</v>
      </c>
      <c r="R76" s="1048"/>
      <c r="S76" s="1048"/>
      <c r="T76" s="1048"/>
      <c r="U76" s="1049"/>
      <c r="V76" s="1050">
        <v>3373</v>
      </c>
      <c r="W76" s="1048"/>
      <c r="X76" s="1048"/>
      <c r="Y76" s="1048"/>
      <c r="Z76" s="1049"/>
      <c r="AA76" s="1050">
        <v>4</v>
      </c>
      <c r="AB76" s="1048"/>
      <c r="AC76" s="1048"/>
      <c r="AD76" s="1048"/>
      <c r="AE76" s="1049"/>
      <c r="AF76" s="1050">
        <v>4</v>
      </c>
      <c r="AG76" s="1048"/>
      <c r="AH76" s="1048"/>
      <c r="AI76" s="1048"/>
      <c r="AJ76" s="1049"/>
      <c r="AK76" s="1050" t="s">
        <v>571</v>
      </c>
      <c r="AL76" s="1048"/>
      <c r="AM76" s="1048"/>
      <c r="AN76" s="1048"/>
      <c r="AO76" s="1049"/>
      <c r="AP76" s="1050" t="s">
        <v>571</v>
      </c>
      <c r="AQ76" s="1048"/>
      <c r="AR76" s="1048"/>
      <c r="AS76" s="1048"/>
      <c r="AT76" s="1049"/>
      <c r="AU76" s="1050" t="s">
        <v>571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7712</v>
      </c>
      <c r="AG88" s="1028"/>
      <c r="AH88" s="1028"/>
      <c r="AI88" s="1028"/>
      <c r="AJ88" s="1028"/>
      <c r="AK88" s="1032"/>
      <c r="AL88" s="1032"/>
      <c r="AM88" s="1032"/>
      <c r="AN88" s="1032"/>
      <c r="AO88" s="1032"/>
      <c r="AP88" s="1028">
        <v>1207</v>
      </c>
      <c r="AQ88" s="1028"/>
      <c r="AR88" s="1028"/>
      <c r="AS88" s="1028"/>
      <c r="AT88" s="1028"/>
      <c r="AU88" s="1028">
        <v>163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8</v>
      </c>
      <c r="CS102" s="1020"/>
      <c r="CT102" s="1020"/>
      <c r="CU102" s="1020"/>
      <c r="CV102" s="1021"/>
      <c r="CW102" s="1019" t="s">
        <v>585</v>
      </c>
      <c r="CX102" s="1020"/>
      <c r="CY102" s="1020"/>
      <c r="CZ102" s="1020"/>
      <c r="DA102" s="1021"/>
      <c r="DB102" s="1019">
        <v>263</v>
      </c>
      <c r="DC102" s="1020"/>
      <c r="DD102" s="1020"/>
      <c r="DE102" s="1020"/>
      <c r="DF102" s="1021"/>
      <c r="DG102" s="1019" t="s">
        <v>585</v>
      </c>
      <c r="DH102" s="1020"/>
      <c r="DI102" s="1020"/>
      <c r="DJ102" s="1020"/>
      <c r="DK102" s="1021"/>
      <c r="DL102" s="1019" t="s">
        <v>586</v>
      </c>
      <c r="DM102" s="1020"/>
      <c r="DN102" s="1020"/>
      <c r="DO102" s="1020"/>
      <c r="DP102" s="1021"/>
      <c r="DQ102" s="1019" t="s">
        <v>585</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299</v>
      </c>
      <c r="AG109" s="963"/>
      <c r="AH109" s="963"/>
      <c r="AI109" s="963"/>
      <c r="AJ109" s="964"/>
      <c r="AK109" s="965" t="s">
        <v>298</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299</v>
      </c>
      <c r="BW109" s="963"/>
      <c r="BX109" s="963"/>
      <c r="BY109" s="963"/>
      <c r="BZ109" s="964"/>
      <c r="CA109" s="965" t="s">
        <v>298</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299</v>
      </c>
      <c r="DM109" s="963"/>
      <c r="DN109" s="963"/>
      <c r="DO109" s="963"/>
      <c r="DP109" s="964"/>
      <c r="DQ109" s="965" t="s">
        <v>298</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564406</v>
      </c>
      <c r="AB110" s="956"/>
      <c r="AC110" s="956"/>
      <c r="AD110" s="956"/>
      <c r="AE110" s="957"/>
      <c r="AF110" s="958">
        <v>518839</v>
      </c>
      <c r="AG110" s="956"/>
      <c r="AH110" s="956"/>
      <c r="AI110" s="956"/>
      <c r="AJ110" s="957"/>
      <c r="AK110" s="958">
        <v>413558</v>
      </c>
      <c r="AL110" s="956"/>
      <c r="AM110" s="956"/>
      <c r="AN110" s="956"/>
      <c r="AO110" s="957"/>
      <c r="AP110" s="959">
        <v>13.1</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4331657</v>
      </c>
      <c r="BR110" s="903"/>
      <c r="BS110" s="903"/>
      <c r="BT110" s="903"/>
      <c r="BU110" s="903"/>
      <c r="BV110" s="903">
        <v>4143607</v>
      </c>
      <c r="BW110" s="903"/>
      <c r="BX110" s="903"/>
      <c r="BY110" s="903"/>
      <c r="BZ110" s="903"/>
      <c r="CA110" s="903">
        <v>4095877</v>
      </c>
      <c r="CB110" s="903"/>
      <c r="CC110" s="903"/>
      <c r="CD110" s="903"/>
      <c r="CE110" s="903"/>
      <c r="CF110" s="927">
        <v>129.69999999999999</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431</v>
      </c>
      <c r="DH110" s="903"/>
      <c r="DI110" s="903"/>
      <c r="DJ110" s="903"/>
      <c r="DK110" s="903"/>
      <c r="DL110" s="903" t="s">
        <v>431</v>
      </c>
      <c r="DM110" s="903"/>
      <c r="DN110" s="903"/>
      <c r="DO110" s="903"/>
      <c r="DP110" s="903"/>
      <c r="DQ110" s="903" t="s">
        <v>431</v>
      </c>
      <c r="DR110" s="903"/>
      <c r="DS110" s="903"/>
      <c r="DT110" s="903"/>
      <c r="DU110" s="903"/>
      <c r="DV110" s="904" t="s">
        <v>238</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238</v>
      </c>
      <c r="AB111" s="984"/>
      <c r="AC111" s="984"/>
      <c r="AD111" s="984"/>
      <c r="AE111" s="985"/>
      <c r="AF111" s="986" t="s">
        <v>431</v>
      </c>
      <c r="AG111" s="984"/>
      <c r="AH111" s="984"/>
      <c r="AI111" s="984"/>
      <c r="AJ111" s="985"/>
      <c r="AK111" s="986" t="s">
        <v>238</v>
      </c>
      <c r="AL111" s="984"/>
      <c r="AM111" s="984"/>
      <c r="AN111" s="984"/>
      <c r="AO111" s="985"/>
      <c r="AP111" s="987" t="s">
        <v>238</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t="s">
        <v>384</v>
      </c>
      <c r="BR111" s="875"/>
      <c r="BS111" s="875"/>
      <c r="BT111" s="875"/>
      <c r="BU111" s="875"/>
      <c r="BV111" s="875" t="s">
        <v>384</v>
      </c>
      <c r="BW111" s="875"/>
      <c r="BX111" s="875"/>
      <c r="BY111" s="875"/>
      <c r="BZ111" s="875"/>
      <c r="CA111" s="875" t="s">
        <v>384</v>
      </c>
      <c r="CB111" s="875"/>
      <c r="CC111" s="875"/>
      <c r="CD111" s="875"/>
      <c r="CE111" s="875"/>
      <c r="CF111" s="936" t="s">
        <v>238</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238</v>
      </c>
      <c r="DM111" s="875"/>
      <c r="DN111" s="875"/>
      <c r="DO111" s="875"/>
      <c r="DP111" s="875"/>
      <c r="DQ111" s="875" t="s">
        <v>238</v>
      </c>
      <c r="DR111" s="875"/>
      <c r="DS111" s="875"/>
      <c r="DT111" s="875"/>
      <c r="DU111" s="875"/>
      <c r="DV111" s="852" t="s">
        <v>238</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238</v>
      </c>
      <c r="AB112" s="838"/>
      <c r="AC112" s="838"/>
      <c r="AD112" s="838"/>
      <c r="AE112" s="839"/>
      <c r="AF112" s="840" t="s">
        <v>238</v>
      </c>
      <c r="AG112" s="838"/>
      <c r="AH112" s="838"/>
      <c r="AI112" s="838"/>
      <c r="AJ112" s="839"/>
      <c r="AK112" s="840" t="s">
        <v>384</v>
      </c>
      <c r="AL112" s="838"/>
      <c r="AM112" s="838"/>
      <c r="AN112" s="838"/>
      <c r="AO112" s="839"/>
      <c r="AP112" s="885" t="s">
        <v>238</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2023648</v>
      </c>
      <c r="BR112" s="875"/>
      <c r="BS112" s="875"/>
      <c r="BT112" s="875"/>
      <c r="BU112" s="875"/>
      <c r="BV112" s="875">
        <v>2053584</v>
      </c>
      <c r="BW112" s="875"/>
      <c r="BX112" s="875"/>
      <c r="BY112" s="875"/>
      <c r="BZ112" s="875"/>
      <c r="CA112" s="875">
        <v>2062755</v>
      </c>
      <c r="CB112" s="875"/>
      <c r="CC112" s="875"/>
      <c r="CD112" s="875"/>
      <c r="CE112" s="875"/>
      <c r="CF112" s="936">
        <v>65.3</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238</v>
      </c>
      <c r="DH112" s="875"/>
      <c r="DI112" s="875"/>
      <c r="DJ112" s="875"/>
      <c r="DK112" s="875"/>
      <c r="DL112" s="875" t="s">
        <v>238</v>
      </c>
      <c r="DM112" s="875"/>
      <c r="DN112" s="875"/>
      <c r="DO112" s="875"/>
      <c r="DP112" s="875"/>
      <c r="DQ112" s="875" t="s">
        <v>238</v>
      </c>
      <c r="DR112" s="875"/>
      <c r="DS112" s="875"/>
      <c r="DT112" s="875"/>
      <c r="DU112" s="875"/>
      <c r="DV112" s="852" t="s">
        <v>238</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115162</v>
      </c>
      <c r="AB113" s="984"/>
      <c r="AC113" s="984"/>
      <c r="AD113" s="984"/>
      <c r="AE113" s="985"/>
      <c r="AF113" s="986">
        <v>118539</v>
      </c>
      <c r="AG113" s="984"/>
      <c r="AH113" s="984"/>
      <c r="AI113" s="984"/>
      <c r="AJ113" s="985"/>
      <c r="AK113" s="986">
        <v>130530</v>
      </c>
      <c r="AL113" s="984"/>
      <c r="AM113" s="984"/>
      <c r="AN113" s="984"/>
      <c r="AO113" s="985"/>
      <c r="AP113" s="987">
        <v>4.0999999999999996</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324395</v>
      </c>
      <c r="BR113" s="875"/>
      <c r="BS113" s="875"/>
      <c r="BT113" s="875"/>
      <c r="BU113" s="875"/>
      <c r="BV113" s="875">
        <v>244138</v>
      </c>
      <c r="BW113" s="875"/>
      <c r="BX113" s="875"/>
      <c r="BY113" s="875"/>
      <c r="BZ113" s="875"/>
      <c r="CA113" s="875">
        <v>162714</v>
      </c>
      <c r="CB113" s="875"/>
      <c r="CC113" s="875"/>
      <c r="CD113" s="875"/>
      <c r="CE113" s="875"/>
      <c r="CF113" s="936">
        <v>5.2</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238</v>
      </c>
      <c r="DH113" s="838"/>
      <c r="DI113" s="838"/>
      <c r="DJ113" s="838"/>
      <c r="DK113" s="839"/>
      <c r="DL113" s="840" t="s">
        <v>238</v>
      </c>
      <c r="DM113" s="838"/>
      <c r="DN113" s="838"/>
      <c r="DO113" s="838"/>
      <c r="DP113" s="839"/>
      <c r="DQ113" s="840" t="s">
        <v>384</v>
      </c>
      <c r="DR113" s="838"/>
      <c r="DS113" s="838"/>
      <c r="DT113" s="838"/>
      <c r="DU113" s="839"/>
      <c r="DV113" s="885" t="s">
        <v>384</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84640</v>
      </c>
      <c r="AB114" s="838"/>
      <c r="AC114" s="838"/>
      <c r="AD114" s="838"/>
      <c r="AE114" s="839"/>
      <c r="AF114" s="840">
        <v>84640</v>
      </c>
      <c r="AG114" s="838"/>
      <c r="AH114" s="838"/>
      <c r="AI114" s="838"/>
      <c r="AJ114" s="839"/>
      <c r="AK114" s="840">
        <v>84490</v>
      </c>
      <c r="AL114" s="838"/>
      <c r="AM114" s="838"/>
      <c r="AN114" s="838"/>
      <c r="AO114" s="839"/>
      <c r="AP114" s="885">
        <v>2.7</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569983</v>
      </c>
      <c r="BR114" s="875"/>
      <c r="BS114" s="875"/>
      <c r="BT114" s="875"/>
      <c r="BU114" s="875"/>
      <c r="BV114" s="875">
        <v>603653</v>
      </c>
      <c r="BW114" s="875"/>
      <c r="BX114" s="875"/>
      <c r="BY114" s="875"/>
      <c r="BZ114" s="875"/>
      <c r="CA114" s="875">
        <v>528128</v>
      </c>
      <c r="CB114" s="875"/>
      <c r="CC114" s="875"/>
      <c r="CD114" s="875"/>
      <c r="CE114" s="875"/>
      <c r="CF114" s="936">
        <v>16.7</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384</v>
      </c>
      <c r="DH114" s="838"/>
      <c r="DI114" s="838"/>
      <c r="DJ114" s="838"/>
      <c r="DK114" s="839"/>
      <c r="DL114" s="840" t="s">
        <v>238</v>
      </c>
      <c r="DM114" s="838"/>
      <c r="DN114" s="838"/>
      <c r="DO114" s="838"/>
      <c r="DP114" s="839"/>
      <c r="DQ114" s="840" t="s">
        <v>238</v>
      </c>
      <c r="DR114" s="838"/>
      <c r="DS114" s="838"/>
      <c r="DT114" s="838"/>
      <c r="DU114" s="839"/>
      <c r="DV114" s="885" t="s">
        <v>238</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57628</v>
      </c>
      <c r="AB115" s="984"/>
      <c r="AC115" s="984"/>
      <c r="AD115" s="984"/>
      <c r="AE115" s="985"/>
      <c r="AF115" s="986" t="s">
        <v>238</v>
      </c>
      <c r="AG115" s="984"/>
      <c r="AH115" s="984"/>
      <c r="AI115" s="984"/>
      <c r="AJ115" s="985"/>
      <c r="AK115" s="986" t="s">
        <v>238</v>
      </c>
      <c r="AL115" s="984"/>
      <c r="AM115" s="984"/>
      <c r="AN115" s="984"/>
      <c r="AO115" s="985"/>
      <c r="AP115" s="987" t="s">
        <v>238</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t="s">
        <v>448</v>
      </c>
      <c r="BR115" s="875"/>
      <c r="BS115" s="875"/>
      <c r="BT115" s="875"/>
      <c r="BU115" s="875"/>
      <c r="BV115" s="875" t="s">
        <v>384</v>
      </c>
      <c r="BW115" s="875"/>
      <c r="BX115" s="875"/>
      <c r="BY115" s="875"/>
      <c r="BZ115" s="875"/>
      <c r="CA115" s="875" t="s">
        <v>431</v>
      </c>
      <c r="CB115" s="875"/>
      <c r="CC115" s="875"/>
      <c r="CD115" s="875"/>
      <c r="CE115" s="875"/>
      <c r="CF115" s="936" t="s">
        <v>238</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238</v>
      </c>
      <c r="DH115" s="838"/>
      <c r="DI115" s="838"/>
      <c r="DJ115" s="838"/>
      <c r="DK115" s="839"/>
      <c r="DL115" s="840" t="s">
        <v>384</v>
      </c>
      <c r="DM115" s="838"/>
      <c r="DN115" s="838"/>
      <c r="DO115" s="838"/>
      <c r="DP115" s="839"/>
      <c r="DQ115" s="840" t="s">
        <v>384</v>
      </c>
      <c r="DR115" s="838"/>
      <c r="DS115" s="838"/>
      <c r="DT115" s="838"/>
      <c r="DU115" s="839"/>
      <c r="DV115" s="885" t="s">
        <v>238</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238</v>
      </c>
      <c r="AB116" s="838"/>
      <c r="AC116" s="838"/>
      <c r="AD116" s="838"/>
      <c r="AE116" s="839"/>
      <c r="AF116" s="840" t="s">
        <v>238</v>
      </c>
      <c r="AG116" s="838"/>
      <c r="AH116" s="838"/>
      <c r="AI116" s="838"/>
      <c r="AJ116" s="839"/>
      <c r="AK116" s="840" t="s">
        <v>238</v>
      </c>
      <c r="AL116" s="838"/>
      <c r="AM116" s="838"/>
      <c r="AN116" s="838"/>
      <c r="AO116" s="839"/>
      <c r="AP116" s="885" t="s">
        <v>384</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384</v>
      </c>
      <c r="BR116" s="875"/>
      <c r="BS116" s="875"/>
      <c r="BT116" s="875"/>
      <c r="BU116" s="875"/>
      <c r="BV116" s="875" t="s">
        <v>384</v>
      </c>
      <c r="BW116" s="875"/>
      <c r="BX116" s="875"/>
      <c r="BY116" s="875"/>
      <c r="BZ116" s="875"/>
      <c r="CA116" s="875" t="s">
        <v>238</v>
      </c>
      <c r="CB116" s="875"/>
      <c r="CC116" s="875"/>
      <c r="CD116" s="875"/>
      <c r="CE116" s="875"/>
      <c r="CF116" s="936" t="s">
        <v>238</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384</v>
      </c>
      <c r="DH116" s="838"/>
      <c r="DI116" s="838"/>
      <c r="DJ116" s="838"/>
      <c r="DK116" s="839"/>
      <c r="DL116" s="840" t="s">
        <v>384</v>
      </c>
      <c r="DM116" s="838"/>
      <c r="DN116" s="838"/>
      <c r="DO116" s="838"/>
      <c r="DP116" s="839"/>
      <c r="DQ116" s="840" t="s">
        <v>238</v>
      </c>
      <c r="DR116" s="838"/>
      <c r="DS116" s="838"/>
      <c r="DT116" s="838"/>
      <c r="DU116" s="839"/>
      <c r="DV116" s="885" t="s">
        <v>238</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821836</v>
      </c>
      <c r="AB117" s="970"/>
      <c r="AC117" s="970"/>
      <c r="AD117" s="970"/>
      <c r="AE117" s="971"/>
      <c r="AF117" s="972">
        <v>722018</v>
      </c>
      <c r="AG117" s="970"/>
      <c r="AH117" s="970"/>
      <c r="AI117" s="970"/>
      <c r="AJ117" s="971"/>
      <c r="AK117" s="972">
        <v>628578</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238</v>
      </c>
      <c r="BR117" s="875"/>
      <c r="BS117" s="875"/>
      <c r="BT117" s="875"/>
      <c r="BU117" s="875"/>
      <c r="BV117" s="875" t="s">
        <v>238</v>
      </c>
      <c r="BW117" s="875"/>
      <c r="BX117" s="875"/>
      <c r="BY117" s="875"/>
      <c r="BZ117" s="875"/>
      <c r="CA117" s="875" t="s">
        <v>238</v>
      </c>
      <c r="CB117" s="875"/>
      <c r="CC117" s="875"/>
      <c r="CD117" s="875"/>
      <c r="CE117" s="875"/>
      <c r="CF117" s="936" t="s">
        <v>238</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384</v>
      </c>
      <c r="DH117" s="838"/>
      <c r="DI117" s="838"/>
      <c r="DJ117" s="838"/>
      <c r="DK117" s="839"/>
      <c r="DL117" s="840" t="s">
        <v>238</v>
      </c>
      <c r="DM117" s="838"/>
      <c r="DN117" s="838"/>
      <c r="DO117" s="838"/>
      <c r="DP117" s="839"/>
      <c r="DQ117" s="840" t="s">
        <v>238</v>
      </c>
      <c r="DR117" s="838"/>
      <c r="DS117" s="838"/>
      <c r="DT117" s="838"/>
      <c r="DU117" s="839"/>
      <c r="DV117" s="885" t="s">
        <v>431</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299</v>
      </c>
      <c r="AG118" s="963"/>
      <c r="AH118" s="963"/>
      <c r="AI118" s="963"/>
      <c r="AJ118" s="964"/>
      <c r="AK118" s="965" t="s">
        <v>298</v>
      </c>
      <c r="AL118" s="963"/>
      <c r="AM118" s="963"/>
      <c r="AN118" s="963"/>
      <c r="AO118" s="964"/>
      <c r="AP118" s="966" t="s">
        <v>425</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238</v>
      </c>
      <c r="BR118" s="906"/>
      <c r="BS118" s="906"/>
      <c r="BT118" s="906"/>
      <c r="BU118" s="906"/>
      <c r="BV118" s="906" t="s">
        <v>238</v>
      </c>
      <c r="BW118" s="906"/>
      <c r="BX118" s="906"/>
      <c r="BY118" s="906"/>
      <c r="BZ118" s="906"/>
      <c r="CA118" s="906" t="s">
        <v>384</v>
      </c>
      <c r="CB118" s="906"/>
      <c r="CC118" s="906"/>
      <c r="CD118" s="906"/>
      <c r="CE118" s="906"/>
      <c r="CF118" s="936" t="s">
        <v>238</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238</v>
      </c>
      <c r="DH118" s="838"/>
      <c r="DI118" s="838"/>
      <c r="DJ118" s="838"/>
      <c r="DK118" s="839"/>
      <c r="DL118" s="840" t="s">
        <v>384</v>
      </c>
      <c r="DM118" s="838"/>
      <c r="DN118" s="838"/>
      <c r="DO118" s="838"/>
      <c r="DP118" s="839"/>
      <c r="DQ118" s="840" t="s">
        <v>238</v>
      </c>
      <c r="DR118" s="838"/>
      <c r="DS118" s="838"/>
      <c r="DT118" s="838"/>
      <c r="DU118" s="839"/>
      <c r="DV118" s="885" t="s">
        <v>238</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431</v>
      </c>
      <c r="AB119" s="956"/>
      <c r="AC119" s="956"/>
      <c r="AD119" s="956"/>
      <c r="AE119" s="957"/>
      <c r="AF119" s="958" t="s">
        <v>384</v>
      </c>
      <c r="AG119" s="956"/>
      <c r="AH119" s="956"/>
      <c r="AI119" s="956"/>
      <c r="AJ119" s="957"/>
      <c r="AK119" s="958" t="s">
        <v>238</v>
      </c>
      <c r="AL119" s="956"/>
      <c r="AM119" s="956"/>
      <c r="AN119" s="956"/>
      <c r="AO119" s="957"/>
      <c r="AP119" s="959" t="s">
        <v>238</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458</v>
      </c>
      <c r="BP119" s="939"/>
      <c r="BQ119" s="943">
        <v>7249683</v>
      </c>
      <c r="BR119" s="906"/>
      <c r="BS119" s="906"/>
      <c r="BT119" s="906"/>
      <c r="BU119" s="906"/>
      <c r="BV119" s="906">
        <v>7044982</v>
      </c>
      <c r="BW119" s="906"/>
      <c r="BX119" s="906"/>
      <c r="BY119" s="906"/>
      <c r="BZ119" s="906"/>
      <c r="CA119" s="906">
        <v>6849474</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238</v>
      </c>
      <c r="DH119" s="821"/>
      <c r="DI119" s="821"/>
      <c r="DJ119" s="821"/>
      <c r="DK119" s="822"/>
      <c r="DL119" s="823" t="s">
        <v>431</v>
      </c>
      <c r="DM119" s="821"/>
      <c r="DN119" s="821"/>
      <c r="DO119" s="821"/>
      <c r="DP119" s="822"/>
      <c r="DQ119" s="823" t="s">
        <v>238</v>
      </c>
      <c r="DR119" s="821"/>
      <c r="DS119" s="821"/>
      <c r="DT119" s="821"/>
      <c r="DU119" s="822"/>
      <c r="DV119" s="909" t="s">
        <v>384</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384</v>
      </c>
      <c r="AB120" s="838"/>
      <c r="AC120" s="838"/>
      <c r="AD120" s="838"/>
      <c r="AE120" s="839"/>
      <c r="AF120" s="840" t="s">
        <v>384</v>
      </c>
      <c r="AG120" s="838"/>
      <c r="AH120" s="838"/>
      <c r="AI120" s="838"/>
      <c r="AJ120" s="839"/>
      <c r="AK120" s="840" t="s">
        <v>384</v>
      </c>
      <c r="AL120" s="838"/>
      <c r="AM120" s="838"/>
      <c r="AN120" s="838"/>
      <c r="AO120" s="839"/>
      <c r="AP120" s="885" t="s">
        <v>238</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3690930</v>
      </c>
      <c r="BR120" s="903"/>
      <c r="BS120" s="903"/>
      <c r="BT120" s="903"/>
      <c r="BU120" s="903"/>
      <c r="BV120" s="903">
        <v>3582426</v>
      </c>
      <c r="BW120" s="903"/>
      <c r="BX120" s="903"/>
      <c r="BY120" s="903"/>
      <c r="BZ120" s="903"/>
      <c r="CA120" s="903">
        <v>3521105</v>
      </c>
      <c r="CB120" s="903"/>
      <c r="CC120" s="903"/>
      <c r="CD120" s="903"/>
      <c r="CE120" s="903"/>
      <c r="CF120" s="927">
        <v>111.5</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2023648</v>
      </c>
      <c r="DH120" s="903"/>
      <c r="DI120" s="903"/>
      <c r="DJ120" s="903"/>
      <c r="DK120" s="903"/>
      <c r="DL120" s="903">
        <v>2053584</v>
      </c>
      <c r="DM120" s="903"/>
      <c r="DN120" s="903"/>
      <c r="DO120" s="903"/>
      <c r="DP120" s="903"/>
      <c r="DQ120" s="903">
        <v>2060218</v>
      </c>
      <c r="DR120" s="903"/>
      <c r="DS120" s="903"/>
      <c r="DT120" s="903"/>
      <c r="DU120" s="903"/>
      <c r="DV120" s="904">
        <v>65.3</v>
      </c>
      <c r="DW120" s="904"/>
      <c r="DX120" s="904"/>
      <c r="DY120" s="904"/>
      <c r="DZ120" s="905"/>
    </row>
    <row r="121" spans="1:130" s="226" customFormat="1" ht="26.25" customHeight="1">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384</v>
      </c>
      <c r="AB121" s="838"/>
      <c r="AC121" s="838"/>
      <c r="AD121" s="838"/>
      <c r="AE121" s="839"/>
      <c r="AF121" s="840" t="s">
        <v>384</v>
      </c>
      <c r="AG121" s="838"/>
      <c r="AH121" s="838"/>
      <c r="AI121" s="838"/>
      <c r="AJ121" s="839"/>
      <c r="AK121" s="840" t="s">
        <v>238</v>
      </c>
      <c r="AL121" s="838"/>
      <c r="AM121" s="838"/>
      <c r="AN121" s="838"/>
      <c r="AO121" s="839"/>
      <c r="AP121" s="885" t="s">
        <v>384</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108962</v>
      </c>
      <c r="BR121" s="875"/>
      <c r="BS121" s="875"/>
      <c r="BT121" s="875"/>
      <c r="BU121" s="875"/>
      <c r="BV121" s="875">
        <v>88719</v>
      </c>
      <c r="BW121" s="875"/>
      <c r="BX121" s="875"/>
      <c r="BY121" s="875"/>
      <c r="BZ121" s="875"/>
      <c r="CA121" s="875">
        <v>67800</v>
      </c>
      <c r="CB121" s="875"/>
      <c r="CC121" s="875"/>
      <c r="CD121" s="875"/>
      <c r="CE121" s="875"/>
      <c r="CF121" s="936">
        <v>2.1</v>
      </c>
      <c r="CG121" s="937"/>
      <c r="CH121" s="937"/>
      <c r="CI121" s="937"/>
      <c r="CJ121" s="937"/>
      <c r="CK121" s="930"/>
      <c r="CL121" s="916"/>
      <c r="CM121" s="916"/>
      <c r="CN121" s="916"/>
      <c r="CO121" s="917"/>
      <c r="CP121" s="896" t="s">
        <v>399</v>
      </c>
      <c r="CQ121" s="897"/>
      <c r="CR121" s="897"/>
      <c r="CS121" s="897"/>
      <c r="CT121" s="897"/>
      <c r="CU121" s="897"/>
      <c r="CV121" s="897"/>
      <c r="CW121" s="897"/>
      <c r="CX121" s="897"/>
      <c r="CY121" s="897"/>
      <c r="CZ121" s="897"/>
      <c r="DA121" s="897"/>
      <c r="DB121" s="897"/>
      <c r="DC121" s="897"/>
      <c r="DD121" s="897"/>
      <c r="DE121" s="897"/>
      <c r="DF121" s="898"/>
      <c r="DG121" s="874" t="s">
        <v>431</v>
      </c>
      <c r="DH121" s="875"/>
      <c r="DI121" s="875"/>
      <c r="DJ121" s="875"/>
      <c r="DK121" s="875"/>
      <c r="DL121" s="875" t="s">
        <v>238</v>
      </c>
      <c r="DM121" s="875"/>
      <c r="DN121" s="875"/>
      <c r="DO121" s="875"/>
      <c r="DP121" s="875"/>
      <c r="DQ121" s="875">
        <v>2537</v>
      </c>
      <c r="DR121" s="875"/>
      <c r="DS121" s="875"/>
      <c r="DT121" s="875"/>
      <c r="DU121" s="875"/>
      <c r="DV121" s="852">
        <v>0.1</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238</v>
      </c>
      <c r="AB122" s="838"/>
      <c r="AC122" s="838"/>
      <c r="AD122" s="838"/>
      <c r="AE122" s="839"/>
      <c r="AF122" s="840" t="s">
        <v>238</v>
      </c>
      <c r="AG122" s="838"/>
      <c r="AH122" s="838"/>
      <c r="AI122" s="838"/>
      <c r="AJ122" s="839"/>
      <c r="AK122" s="840" t="s">
        <v>238</v>
      </c>
      <c r="AL122" s="838"/>
      <c r="AM122" s="838"/>
      <c r="AN122" s="838"/>
      <c r="AO122" s="839"/>
      <c r="AP122" s="885" t="s">
        <v>238</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4383695</v>
      </c>
      <c r="BR122" s="906"/>
      <c r="BS122" s="906"/>
      <c r="BT122" s="906"/>
      <c r="BU122" s="906"/>
      <c r="BV122" s="906">
        <v>4321160</v>
      </c>
      <c r="BW122" s="906"/>
      <c r="BX122" s="906"/>
      <c r="BY122" s="906"/>
      <c r="BZ122" s="906"/>
      <c r="CA122" s="906">
        <v>4392205</v>
      </c>
      <c r="CB122" s="906"/>
      <c r="CC122" s="906"/>
      <c r="CD122" s="906"/>
      <c r="CE122" s="906"/>
      <c r="CF122" s="907">
        <v>139.1</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t="s">
        <v>238</v>
      </c>
      <c r="DH122" s="875"/>
      <c r="DI122" s="875"/>
      <c r="DJ122" s="875"/>
      <c r="DK122" s="875"/>
      <c r="DL122" s="875" t="s">
        <v>238</v>
      </c>
      <c r="DM122" s="875"/>
      <c r="DN122" s="875"/>
      <c r="DO122" s="875"/>
      <c r="DP122" s="875"/>
      <c r="DQ122" s="875" t="s">
        <v>431</v>
      </c>
      <c r="DR122" s="875"/>
      <c r="DS122" s="875"/>
      <c r="DT122" s="875"/>
      <c r="DU122" s="875"/>
      <c r="DV122" s="852" t="s">
        <v>384</v>
      </c>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238</v>
      </c>
      <c r="AB123" s="838"/>
      <c r="AC123" s="838"/>
      <c r="AD123" s="838"/>
      <c r="AE123" s="839"/>
      <c r="AF123" s="840" t="s">
        <v>238</v>
      </c>
      <c r="AG123" s="838"/>
      <c r="AH123" s="838"/>
      <c r="AI123" s="838"/>
      <c r="AJ123" s="839"/>
      <c r="AK123" s="840" t="s">
        <v>384</v>
      </c>
      <c r="AL123" s="838"/>
      <c r="AM123" s="838"/>
      <c r="AN123" s="838"/>
      <c r="AO123" s="839"/>
      <c r="AP123" s="885" t="s">
        <v>384</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468</v>
      </c>
      <c r="BP123" s="939"/>
      <c r="BQ123" s="893">
        <v>8183587</v>
      </c>
      <c r="BR123" s="894"/>
      <c r="BS123" s="894"/>
      <c r="BT123" s="894"/>
      <c r="BU123" s="894"/>
      <c r="BV123" s="894">
        <v>7992305</v>
      </c>
      <c r="BW123" s="894"/>
      <c r="BX123" s="894"/>
      <c r="BY123" s="894"/>
      <c r="BZ123" s="894"/>
      <c r="CA123" s="894">
        <v>7981110</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238</v>
      </c>
      <c r="DH123" s="838"/>
      <c r="DI123" s="838"/>
      <c r="DJ123" s="838"/>
      <c r="DK123" s="839"/>
      <c r="DL123" s="840" t="s">
        <v>238</v>
      </c>
      <c r="DM123" s="838"/>
      <c r="DN123" s="838"/>
      <c r="DO123" s="838"/>
      <c r="DP123" s="839"/>
      <c r="DQ123" s="840" t="s">
        <v>238</v>
      </c>
      <c r="DR123" s="838"/>
      <c r="DS123" s="838"/>
      <c r="DT123" s="838"/>
      <c r="DU123" s="839"/>
      <c r="DV123" s="885" t="s">
        <v>238</v>
      </c>
      <c r="DW123" s="886"/>
      <c r="DX123" s="886"/>
      <c r="DY123" s="886"/>
      <c r="DZ123" s="887"/>
    </row>
    <row r="124" spans="1:130" s="226" customFormat="1" ht="26.25" customHeight="1" thickBot="1">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238</v>
      </c>
      <c r="AB124" s="838"/>
      <c r="AC124" s="838"/>
      <c r="AD124" s="838"/>
      <c r="AE124" s="839"/>
      <c r="AF124" s="840" t="s">
        <v>384</v>
      </c>
      <c r="AG124" s="838"/>
      <c r="AH124" s="838"/>
      <c r="AI124" s="838"/>
      <c r="AJ124" s="839"/>
      <c r="AK124" s="840" t="s">
        <v>238</v>
      </c>
      <c r="AL124" s="838"/>
      <c r="AM124" s="838"/>
      <c r="AN124" s="838"/>
      <c r="AO124" s="839"/>
      <c r="AP124" s="885" t="s">
        <v>238</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384</v>
      </c>
      <c r="BR124" s="892"/>
      <c r="BS124" s="892"/>
      <c r="BT124" s="892"/>
      <c r="BU124" s="892"/>
      <c r="BV124" s="892" t="s">
        <v>384</v>
      </c>
      <c r="BW124" s="892"/>
      <c r="BX124" s="892"/>
      <c r="BY124" s="892"/>
      <c r="BZ124" s="892"/>
      <c r="CA124" s="892" t="s">
        <v>238</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238</v>
      </c>
      <c r="DH124" s="821"/>
      <c r="DI124" s="821"/>
      <c r="DJ124" s="821"/>
      <c r="DK124" s="822"/>
      <c r="DL124" s="823" t="s">
        <v>238</v>
      </c>
      <c r="DM124" s="821"/>
      <c r="DN124" s="821"/>
      <c r="DO124" s="821"/>
      <c r="DP124" s="822"/>
      <c r="DQ124" s="823" t="s">
        <v>238</v>
      </c>
      <c r="DR124" s="821"/>
      <c r="DS124" s="821"/>
      <c r="DT124" s="821"/>
      <c r="DU124" s="822"/>
      <c r="DV124" s="909" t="s">
        <v>238</v>
      </c>
      <c r="DW124" s="910"/>
      <c r="DX124" s="910"/>
      <c r="DY124" s="910"/>
      <c r="DZ124" s="911"/>
    </row>
    <row r="125" spans="1:130" s="226" customFormat="1" ht="26.25" customHeight="1">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238</v>
      </c>
      <c r="AB125" s="838"/>
      <c r="AC125" s="838"/>
      <c r="AD125" s="838"/>
      <c r="AE125" s="839"/>
      <c r="AF125" s="840" t="s">
        <v>238</v>
      </c>
      <c r="AG125" s="838"/>
      <c r="AH125" s="838"/>
      <c r="AI125" s="838"/>
      <c r="AJ125" s="839"/>
      <c r="AK125" s="840" t="s">
        <v>238</v>
      </c>
      <c r="AL125" s="838"/>
      <c r="AM125" s="838"/>
      <c r="AN125" s="838"/>
      <c r="AO125" s="839"/>
      <c r="AP125" s="885" t="s">
        <v>384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384</v>
      </c>
      <c r="DH125" s="903"/>
      <c r="DI125" s="903"/>
      <c r="DJ125" s="903"/>
      <c r="DK125" s="903"/>
      <c r="DL125" s="903" t="s">
        <v>238</v>
      </c>
      <c r="DM125" s="903"/>
      <c r="DN125" s="903"/>
      <c r="DO125" s="903"/>
      <c r="DP125" s="903"/>
      <c r="DQ125" s="903" t="s">
        <v>384</v>
      </c>
      <c r="DR125" s="903"/>
      <c r="DS125" s="903"/>
      <c r="DT125" s="903"/>
      <c r="DU125" s="903"/>
      <c r="DV125" s="904" t="s">
        <v>238</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57628</v>
      </c>
      <c r="AB126" s="838"/>
      <c r="AC126" s="838"/>
      <c r="AD126" s="838"/>
      <c r="AE126" s="839"/>
      <c r="AF126" s="840" t="s">
        <v>238</v>
      </c>
      <c r="AG126" s="838"/>
      <c r="AH126" s="838"/>
      <c r="AI126" s="838"/>
      <c r="AJ126" s="839"/>
      <c r="AK126" s="840" t="s">
        <v>238</v>
      </c>
      <c r="AL126" s="838"/>
      <c r="AM126" s="838"/>
      <c r="AN126" s="838"/>
      <c r="AO126" s="839"/>
      <c r="AP126" s="885" t="s">
        <v>238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238</v>
      </c>
      <c r="DH126" s="875"/>
      <c r="DI126" s="875"/>
      <c r="DJ126" s="875"/>
      <c r="DK126" s="875"/>
      <c r="DL126" s="875" t="s">
        <v>238</v>
      </c>
      <c r="DM126" s="875"/>
      <c r="DN126" s="875"/>
      <c r="DO126" s="875"/>
      <c r="DP126" s="875"/>
      <c r="DQ126" s="875" t="s">
        <v>238</v>
      </c>
      <c r="DR126" s="875"/>
      <c r="DS126" s="875"/>
      <c r="DT126" s="875"/>
      <c r="DU126" s="875"/>
      <c r="DV126" s="852" t="s">
        <v>431</v>
      </c>
      <c r="DW126" s="852"/>
      <c r="DX126" s="852"/>
      <c r="DY126" s="852"/>
      <c r="DZ126" s="853"/>
    </row>
    <row r="127" spans="1:130" s="226" customFormat="1" ht="26.25" customHeight="1">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384</v>
      </c>
      <c r="AB127" s="838"/>
      <c r="AC127" s="838"/>
      <c r="AD127" s="838"/>
      <c r="AE127" s="839"/>
      <c r="AF127" s="840" t="s">
        <v>238</v>
      </c>
      <c r="AG127" s="838"/>
      <c r="AH127" s="838"/>
      <c r="AI127" s="838"/>
      <c r="AJ127" s="839"/>
      <c r="AK127" s="840" t="s">
        <v>238</v>
      </c>
      <c r="AL127" s="838"/>
      <c r="AM127" s="838"/>
      <c r="AN127" s="838"/>
      <c r="AO127" s="839"/>
      <c r="AP127" s="885" t="s">
        <v>238</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238</v>
      </c>
      <c r="DH127" s="875"/>
      <c r="DI127" s="875"/>
      <c r="DJ127" s="875"/>
      <c r="DK127" s="875"/>
      <c r="DL127" s="875" t="s">
        <v>238</v>
      </c>
      <c r="DM127" s="875"/>
      <c r="DN127" s="875"/>
      <c r="DO127" s="875"/>
      <c r="DP127" s="875"/>
      <c r="DQ127" s="875" t="s">
        <v>238</v>
      </c>
      <c r="DR127" s="875"/>
      <c r="DS127" s="875"/>
      <c r="DT127" s="875"/>
      <c r="DU127" s="875"/>
      <c r="DV127" s="852" t="s">
        <v>238</v>
      </c>
      <c r="DW127" s="852"/>
      <c r="DX127" s="852"/>
      <c r="DY127" s="852"/>
      <c r="DZ127" s="853"/>
    </row>
    <row r="128" spans="1:130" s="226" customFormat="1" ht="26.25" customHeight="1" thickBot="1">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23018</v>
      </c>
      <c r="AB128" s="859"/>
      <c r="AC128" s="859"/>
      <c r="AD128" s="859"/>
      <c r="AE128" s="860"/>
      <c r="AF128" s="861">
        <v>23018</v>
      </c>
      <c r="AG128" s="859"/>
      <c r="AH128" s="859"/>
      <c r="AI128" s="859"/>
      <c r="AJ128" s="860"/>
      <c r="AK128" s="861">
        <v>23017</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238</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238</v>
      </c>
      <c r="DH128" s="849"/>
      <c r="DI128" s="849"/>
      <c r="DJ128" s="849"/>
      <c r="DK128" s="849"/>
      <c r="DL128" s="849" t="s">
        <v>435</v>
      </c>
      <c r="DM128" s="849"/>
      <c r="DN128" s="849"/>
      <c r="DO128" s="849"/>
      <c r="DP128" s="849"/>
      <c r="DQ128" s="849" t="s">
        <v>238</v>
      </c>
      <c r="DR128" s="849"/>
      <c r="DS128" s="849"/>
      <c r="DT128" s="849"/>
      <c r="DU128" s="849"/>
      <c r="DV128" s="850" t="s">
        <v>238</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3653977</v>
      </c>
      <c r="AB129" s="838"/>
      <c r="AC129" s="838"/>
      <c r="AD129" s="838"/>
      <c r="AE129" s="839"/>
      <c r="AF129" s="840">
        <v>3523617</v>
      </c>
      <c r="AG129" s="838"/>
      <c r="AH129" s="838"/>
      <c r="AI129" s="838"/>
      <c r="AJ129" s="839"/>
      <c r="AK129" s="840">
        <v>3525051</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238</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432180</v>
      </c>
      <c r="AB130" s="838"/>
      <c r="AC130" s="838"/>
      <c r="AD130" s="838"/>
      <c r="AE130" s="839"/>
      <c r="AF130" s="840">
        <v>394202</v>
      </c>
      <c r="AG130" s="838"/>
      <c r="AH130" s="838"/>
      <c r="AI130" s="838"/>
      <c r="AJ130" s="839"/>
      <c r="AK130" s="840">
        <v>367906</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9.5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3221797</v>
      </c>
      <c r="AB131" s="821"/>
      <c r="AC131" s="821"/>
      <c r="AD131" s="821"/>
      <c r="AE131" s="822"/>
      <c r="AF131" s="823">
        <v>3129415</v>
      </c>
      <c r="AG131" s="821"/>
      <c r="AH131" s="821"/>
      <c r="AI131" s="821"/>
      <c r="AJ131" s="822"/>
      <c r="AK131" s="823">
        <v>3157145</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t="s">
        <v>384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11.37992245</v>
      </c>
      <c r="AB132" s="801"/>
      <c r="AC132" s="801"/>
      <c r="AD132" s="801"/>
      <c r="AE132" s="802"/>
      <c r="AF132" s="803">
        <v>9.7397756449999999</v>
      </c>
      <c r="AG132" s="801"/>
      <c r="AH132" s="801"/>
      <c r="AI132" s="801"/>
      <c r="AJ132" s="802"/>
      <c r="AK132" s="803">
        <v>7.5275288270000003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11.3</v>
      </c>
      <c r="AB133" s="780"/>
      <c r="AC133" s="780"/>
      <c r="AD133" s="780"/>
      <c r="AE133" s="781"/>
      <c r="AF133" s="779">
        <v>10.6</v>
      </c>
      <c r="AG133" s="780"/>
      <c r="AH133" s="780"/>
      <c r="AI133" s="780"/>
      <c r="AJ133" s="781"/>
      <c r="AK133" s="779">
        <v>9.5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APgON3v66Qql6Ca7VCGx9PK4T3Pr9vXTc0zq1eWSLeQqGeSggdzgIFPDVs5QnNjWU50iHbbAq6KKaMCdxc6zQ==" saltValue="ZJCg2L+OOI7qSUo9qGD6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fgS6gPG5KYaPlTEtGvPsTSLXMtoGHMmFds768wawKDAEjODC/sLRCVFDp0UicYtE5/kp4O4jYaLKQO/kXwm0g==" saltValue="LfEtKESfaMB05A3dmK2C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01TOBWGH+lrHj5CHO7EsN8iUOX/+kwHe59hxNR3+vXJgUP5QLhp8OlG44lcrd+TaisgpGF4ovJfFE4y+AT2zg==" saltValue="aDUgqcbFcVSHggUXE2Tk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955820</v>
      </c>
      <c r="AP9" s="292">
        <v>70312</v>
      </c>
      <c r="AQ9" s="293">
        <v>87072</v>
      </c>
      <c r="AR9" s="294">
        <v>-19.2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188192</v>
      </c>
      <c r="AP10" s="295">
        <v>13844</v>
      </c>
      <c r="AQ10" s="296">
        <v>10235</v>
      </c>
      <c r="AR10" s="297">
        <v>35.299999999999997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154226</v>
      </c>
      <c r="AP11" s="295">
        <v>11345</v>
      </c>
      <c r="AQ11" s="296">
        <v>13554</v>
      </c>
      <c r="AR11" s="297">
        <v>-16.3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t="s">
        <v>507</v>
      </c>
      <c r="AP12" s="295" t="s">
        <v>507</v>
      </c>
      <c r="AQ12" s="296">
        <v>777</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508</v>
      </c>
      <c r="AL13" s="1207"/>
      <c r="AM13" s="1207"/>
      <c r="AN13" s="1208"/>
      <c r="AO13" s="295" t="s">
        <v>507</v>
      </c>
      <c r="AP13" s="295" t="s">
        <v>507</v>
      </c>
      <c r="AQ13" s="296">
        <v>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85396</v>
      </c>
      <c r="AP14" s="295">
        <v>6282</v>
      </c>
      <c r="AQ14" s="296">
        <v>4055</v>
      </c>
      <c r="AR14" s="297">
        <v>54.9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35635</v>
      </c>
      <c r="AP15" s="295">
        <v>2621</v>
      </c>
      <c r="AQ15" s="296">
        <v>1927</v>
      </c>
      <c r="AR15" s="297">
        <v>36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-107744</v>
      </c>
      <c r="AP16" s="295">
        <v>-7926</v>
      </c>
      <c r="AQ16" s="296">
        <v>-9107</v>
      </c>
      <c r="AR16" s="297">
        <v>-13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1311525</v>
      </c>
      <c r="AP17" s="295">
        <v>96478</v>
      </c>
      <c r="AQ17" s="296">
        <v>108514</v>
      </c>
      <c r="AR17" s="297">
        <v>-11.1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8.9</v>
      </c>
      <c r="AP21" s="308">
        <v>10.050000000000001</v>
      </c>
      <c r="AQ21" s="309">
        <v>-1.1499999999999999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96.3</v>
      </c>
      <c r="AP22" s="313">
        <v>96.5</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413558</v>
      </c>
      <c r="AP32" s="322">
        <v>30422</v>
      </c>
      <c r="AQ32" s="323">
        <v>51702</v>
      </c>
      <c r="AR32" s="324">
        <v>-41.2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507</v>
      </c>
      <c r="AP34" s="322" t="s">
        <v>507</v>
      </c>
      <c r="AQ34" s="323">
        <v>10</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130530</v>
      </c>
      <c r="AP35" s="322">
        <v>9602</v>
      </c>
      <c r="AQ35" s="323">
        <v>15257</v>
      </c>
      <c r="AR35" s="324">
        <v>-37.1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v>84490</v>
      </c>
      <c r="AP36" s="322">
        <v>6215</v>
      </c>
      <c r="AQ36" s="323">
        <v>3750</v>
      </c>
      <c r="AR36" s="324">
        <v>65.7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t="s">
        <v>507</v>
      </c>
      <c r="AP37" s="322" t="s">
        <v>507</v>
      </c>
      <c r="AQ37" s="323">
        <v>880</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t="s">
        <v>507</v>
      </c>
      <c r="AP38" s="325" t="s">
        <v>507</v>
      </c>
      <c r="AQ38" s="326">
        <v>8</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-23017</v>
      </c>
      <c r="AP39" s="322">
        <v>-1693</v>
      </c>
      <c r="AQ39" s="323">
        <v>-2230</v>
      </c>
      <c r="AR39" s="324">
        <v>-24.1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-367906</v>
      </c>
      <c r="AP40" s="322">
        <v>-27064</v>
      </c>
      <c r="AQ40" s="323">
        <v>-47794</v>
      </c>
      <c r="AR40" s="324">
        <v>-43.4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237655</v>
      </c>
      <c r="AP41" s="322">
        <v>17482</v>
      </c>
      <c r="AQ41" s="323">
        <v>21582</v>
      </c>
      <c r="AR41" s="324">
        <v>-19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650119</v>
      </c>
      <c r="AN51" s="344">
        <v>46557</v>
      </c>
      <c r="AO51" s="345">
        <v>-17.5</v>
      </c>
      <c r="AP51" s="346">
        <v>82748</v>
      </c>
      <c r="AQ51" s="347">
        <v>24.4</v>
      </c>
      <c r="AR51" s="348">
        <v>-41.9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437618</v>
      </c>
      <c r="AN52" s="352">
        <v>31339</v>
      </c>
      <c r="AO52" s="353">
        <v>-31.4</v>
      </c>
      <c r="AP52" s="354">
        <v>44732</v>
      </c>
      <c r="AQ52" s="355">
        <v>22.5</v>
      </c>
      <c r="AR52" s="356">
        <v>-53.9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1015425</v>
      </c>
      <c r="AN53" s="344">
        <v>73427</v>
      </c>
      <c r="AO53" s="345">
        <v>57.7</v>
      </c>
      <c r="AP53" s="346">
        <v>91837</v>
      </c>
      <c r="AQ53" s="347">
        <v>11</v>
      </c>
      <c r="AR53" s="348">
        <v>46.7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241143</v>
      </c>
      <c r="AN54" s="352">
        <v>17437</v>
      </c>
      <c r="AO54" s="353">
        <v>-44.4</v>
      </c>
      <c r="AP54" s="354">
        <v>54439</v>
      </c>
      <c r="AQ54" s="355">
        <v>21.7</v>
      </c>
      <c r="AR54" s="356">
        <v>-66.099999999999994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570542</v>
      </c>
      <c r="AN55" s="344">
        <v>41804</v>
      </c>
      <c r="AO55" s="345">
        <v>-43.1</v>
      </c>
      <c r="AP55" s="346">
        <v>75972</v>
      </c>
      <c r="AQ55" s="347">
        <v>-17.3</v>
      </c>
      <c r="AR55" s="348">
        <v>-25.8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409257</v>
      </c>
      <c r="AN56" s="352">
        <v>29987</v>
      </c>
      <c r="AO56" s="353">
        <v>72</v>
      </c>
      <c r="AP56" s="354">
        <v>40712</v>
      </c>
      <c r="AQ56" s="355">
        <v>-25.2</v>
      </c>
      <c r="AR56" s="356">
        <v>97.2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339147</v>
      </c>
      <c r="AN57" s="344">
        <v>24844</v>
      </c>
      <c r="AO57" s="345">
        <v>-40.6</v>
      </c>
      <c r="AP57" s="346">
        <v>79466</v>
      </c>
      <c r="AQ57" s="347">
        <v>4.5999999999999996</v>
      </c>
      <c r="AR57" s="348">
        <v>-45.2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223310</v>
      </c>
      <c r="AN58" s="352">
        <v>16359</v>
      </c>
      <c r="AO58" s="353">
        <v>-45.4</v>
      </c>
      <c r="AP58" s="354">
        <v>44645</v>
      </c>
      <c r="AQ58" s="355">
        <v>9.6999999999999993</v>
      </c>
      <c r="AR58" s="356">
        <v>-55.1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541422</v>
      </c>
      <c r="AN59" s="344">
        <v>39828</v>
      </c>
      <c r="AO59" s="345">
        <v>60.3</v>
      </c>
      <c r="AP59" s="346">
        <v>90072</v>
      </c>
      <c r="AQ59" s="347">
        <v>13.3</v>
      </c>
      <c r="AR59" s="348">
        <v>47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312906</v>
      </c>
      <c r="AN60" s="352">
        <v>23018</v>
      </c>
      <c r="AO60" s="353">
        <v>40.700000000000003</v>
      </c>
      <c r="AP60" s="354">
        <v>46083</v>
      </c>
      <c r="AQ60" s="355">
        <v>3.2</v>
      </c>
      <c r="AR60" s="356">
        <v>37.5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623331</v>
      </c>
      <c r="AN61" s="359">
        <v>45292</v>
      </c>
      <c r="AO61" s="360">
        <v>3.4</v>
      </c>
      <c r="AP61" s="361">
        <v>84019</v>
      </c>
      <c r="AQ61" s="362">
        <v>7.2</v>
      </c>
      <c r="AR61" s="348">
        <v>-3.8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324847</v>
      </c>
      <c r="AN62" s="352">
        <v>23628</v>
      </c>
      <c r="AO62" s="353">
        <v>-1.7</v>
      </c>
      <c r="AP62" s="354">
        <v>46122</v>
      </c>
      <c r="AQ62" s="355">
        <v>6.4</v>
      </c>
      <c r="AR62" s="356">
        <v>-8.1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2GohrhVL8Q9KjNwZSS6kIM7H+r9ugcCAKM0ljarwudNBRQdOfw6CYbY2E+uBiPBd2IZnGEYArTQTHXSF747V7Q==" saltValue="Hky167HmpPDe4u/x9/zd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uCplYxjNhf+SRvcl7DFOW+fxWiwnk1+IG+TCAdlMVtP+vmfo0Bekrg4A3sDL5t6heQ2X4IGraVlCEUg2rUvQg==" saltValue="Z5/4IyvvTrS7SrPIQIdY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iEJYxJQlaXltXRR+PtjisdLASjq+U5RtscQqKvKqVZwtFHqRFeZwJyXlEL5y7/JUvdKsuYigi/bx3a5ofzlJw==" saltValue="ojef/qfltP1VXVLT0iZP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15.75</v>
      </c>
      <c r="G47" s="12">
        <v>18.899999999999999</v>
      </c>
      <c r="H47" s="12">
        <v>17.82</v>
      </c>
      <c r="I47" s="12">
        <v>18.43</v>
      </c>
      <c r="J47" s="13">
        <v>16.170000000000002</v>
      </c>
    </row>
    <row r="48" spans="2:10" ht="57.75" customHeight="1">
      <c r="B48" s="14"/>
      <c r="C48" s="1214" t="s">
        <v>4</v>
      </c>
      <c r="D48" s="1214"/>
      <c r="E48" s="1215"/>
      <c r="F48" s="15">
        <v>9.74</v>
      </c>
      <c r="G48" s="16">
        <v>10.88</v>
      </c>
      <c r="H48" s="16">
        <v>4.59</v>
      </c>
      <c r="I48" s="16">
        <v>8.56</v>
      </c>
      <c r="J48" s="17">
        <v>14.41</v>
      </c>
    </row>
    <row r="49" spans="2:10" ht="57.75" customHeight="1" thickBot="1">
      <c r="B49" s="18"/>
      <c r="C49" s="1216" t="s">
        <v>5</v>
      </c>
      <c r="D49" s="1216"/>
      <c r="E49" s="1217"/>
      <c r="F49" s="19" t="s">
        <v>555</v>
      </c>
      <c r="G49" s="20">
        <v>4.04</v>
      </c>
      <c r="H49" s="20" t="s">
        <v>556</v>
      </c>
      <c r="I49" s="20">
        <v>3.74</v>
      </c>
      <c r="J49" s="21">
        <v>3.61</v>
      </c>
    </row>
    <row r="50" spans="2:10" ht="13.5" customHeight="1"/>
    <row r="51" spans="2:10" ht="13.5" hidden="1" customHeight="1"/>
    <row r="52" spans="2:10" ht="13.5" hidden="1" customHeight="1"/>
    <row r="53" spans="2:10" ht="13.5" hidden="1" customHeight="1"/>
  </sheetData>
  <sheetProtection algorithmName="SHA-512" hashValue="YcAGygNLN892OokQbSbAb+w3DRagP5CRRccCFoVXQz0kw9DoYFwhEeHZ/VWAntt9uQQaLqTkJBNQGHZ5CBXf+Q==" saltValue="h5BTbWwJN+NRNzN1gSoG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557</v>
      </c>
      <c r="D34" s="1224"/>
      <c r="E34" s="1225"/>
      <c r="F34" s="32" t="s">
        <v>558</v>
      </c>
      <c r="G34" s="33">
        <v>0.81</v>
      </c>
      <c r="H34" s="33" t="s">
        <v>559</v>
      </c>
      <c r="I34" s="33" t="s">
        <v>560</v>
      </c>
      <c r="J34" s="34" t="s">
        <v>561</v>
      </c>
      <c r="K34" s="22"/>
      <c r="L34" s="22"/>
      <c r="M34" s="22"/>
      <c r="N34" s="22"/>
      <c r="O34" s="22"/>
      <c r="P34" s="22"/>
    </row>
    <row r="35" spans="1:16" ht="39" customHeight="1">
      <c r="A35" s="22"/>
      <c r="B35" s="35"/>
      <c r="C35" s="1218" t="s">
        <v>562</v>
      </c>
      <c r="D35" s="1219"/>
      <c r="E35" s="1220"/>
      <c r="F35" s="36">
        <v>9.6999999999999993</v>
      </c>
      <c r="G35" s="37">
        <v>10.84</v>
      </c>
      <c r="H35" s="37">
        <v>4.57</v>
      </c>
      <c r="I35" s="37">
        <v>8.5399999999999991</v>
      </c>
      <c r="J35" s="38">
        <v>14.38</v>
      </c>
      <c r="K35" s="22"/>
      <c r="L35" s="22"/>
      <c r="M35" s="22"/>
      <c r="N35" s="22"/>
      <c r="O35" s="22"/>
      <c r="P35" s="22"/>
    </row>
    <row r="36" spans="1:16" ht="39" customHeight="1">
      <c r="A36" s="22"/>
      <c r="B36" s="35"/>
      <c r="C36" s="1218" t="s">
        <v>563</v>
      </c>
      <c r="D36" s="1219"/>
      <c r="E36" s="1220"/>
      <c r="F36" s="36">
        <v>12.58</v>
      </c>
      <c r="G36" s="37">
        <v>12.32</v>
      </c>
      <c r="H36" s="37">
        <v>12.23</v>
      </c>
      <c r="I36" s="37">
        <v>13.11</v>
      </c>
      <c r="J36" s="38">
        <v>13.6</v>
      </c>
      <c r="K36" s="22"/>
      <c r="L36" s="22"/>
      <c r="M36" s="22"/>
      <c r="N36" s="22"/>
      <c r="O36" s="22"/>
      <c r="P36" s="22"/>
    </row>
    <row r="37" spans="1:16" ht="39" customHeight="1">
      <c r="A37" s="22"/>
      <c r="B37" s="35"/>
      <c r="C37" s="1218" t="s">
        <v>564</v>
      </c>
      <c r="D37" s="1219"/>
      <c r="E37" s="1220"/>
      <c r="F37" s="36">
        <v>0.13</v>
      </c>
      <c r="G37" s="37">
        <v>0.67</v>
      </c>
      <c r="H37" s="37">
        <v>1.58</v>
      </c>
      <c r="I37" s="37">
        <v>0.31</v>
      </c>
      <c r="J37" s="38">
        <v>2.4</v>
      </c>
      <c r="K37" s="22"/>
      <c r="L37" s="22"/>
      <c r="M37" s="22"/>
      <c r="N37" s="22"/>
      <c r="O37" s="22"/>
      <c r="P37" s="22"/>
    </row>
    <row r="38" spans="1:16" ht="39" customHeight="1">
      <c r="A38" s="22"/>
      <c r="B38" s="35"/>
      <c r="C38" s="1218" t="s">
        <v>565</v>
      </c>
      <c r="D38" s="1219"/>
      <c r="E38" s="1220"/>
      <c r="F38" s="36">
        <v>0.14000000000000001</v>
      </c>
      <c r="G38" s="37">
        <v>0.2</v>
      </c>
      <c r="H38" s="37">
        <v>0.23</v>
      </c>
      <c r="I38" s="37">
        <v>0.34</v>
      </c>
      <c r="J38" s="38">
        <v>0.2</v>
      </c>
      <c r="K38" s="22"/>
      <c r="L38" s="22"/>
      <c r="M38" s="22"/>
      <c r="N38" s="22"/>
      <c r="O38" s="22"/>
      <c r="P38" s="22"/>
    </row>
    <row r="39" spans="1:16" ht="39" customHeight="1">
      <c r="A39" s="22"/>
      <c r="B39" s="35"/>
      <c r="C39" s="1218" t="s">
        <v>566</v>
      </c>
      <c r="D39" s="1219"/>
      <c r="E39" s="1220"/>
      <c r="F39" s="36">
        <v>0.31</v>
      </c>
      <c r="G39" s="37">
        <v>0</v>
      </c>
      <c r="H39" s="37">
        <v>0</v>
      </c>
      <c r="I39" s="37">
        <v>0</v>
      </c>
      <c r="J39" s="38">
        <v>0.03</v>
      </c>
      <c r="K39" s="22"/>
      <c r="L39" s="22"/>
      <c r="M39" s="22"/>
      <c r="N39" s="22"/>
      <c r="O39" s="22"/>
      <c r="P39" s="22"/>
    </row>
    <row r="40" spans="1:16" ht="39" customHeight="1">
      <c r="A40" s="22"/>
      <c r="B40" s="35"/>
      <c r="C40" s="1218" t="s">
        <v>567</v>
      </c>
      <c r="D40" s="1219"/>
      <c r="E40" s="1220"/>
      <c r="F40" s="36">
        <v>0.03</v>
      </c>
      <c r="G40" s="37">
        <v>0.03</v>
      </c>
      <c r="H40" s="37">
        <v>0.02</v>
      </c>
      <c r="I40" s="37">
        <v>0.01</v>
      </c>
      <c r="J40" s="38">
        <v>0.02</v>
      </c>
      <c r="K40" s="22"/>
      <c r="L40" s="22"/>
      <c r="M40" s="22"/>
      <c r="N40" s="22"/>
      <c r="O40" s="22"/>
      <c r="P40" s="22"/>
    </row>
    <row r="41" spans="1:16" ht="39" customHeight="1">
      <c r="A41" s="22"/>
      <c r="B41" s="35"/>
      <c r="C41" s="1218" t="s">
        <v>568</v>
      </c>
      <c r="D41" s="1219"/>
      <c r="E41" s="1220"/>
      <c r="F41" s="36">
        <v>0</v>
      </c>
      <c r="G41" s="37">
        <v>0</v>
      </c>
      <c r="H41" s="37">
        <v>0</v>
      </c>
      <c r="I41" s="37">
        <v>0</v>
      </c>
      <c r="J41" s="38">
        <v>0</v>
      </c>
      <c r="K41" s="22"/>
      <c r="L41" s="22"/>
      <c r="M41" s="22"/>
      <c r="N41" s="22"/>
      <c r="O41" s="22"/>
      <c r="P41" s="22"/>
    </row>
    <row r="42" spans="1:16" ht="39" customHeight="1">
      <c r="A42" s="22"/>
      <c r="B42" s="39"/>
      <c r="C42" s="1218" t="s">
        <v>569</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570</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N/KDxjkgiey8BjOXMjvtn/iICqASbDUngMlSZu3FaWZz7d9j0NhACLGBeHX4+E5GIYdh4C1Pxbn0WR1KvkOKg==" saltValue="zRjSnkMe7E5kzzn4HNgw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610</v>
      </c>
      <c r="L45" s="60">
        <v>577</v>
      </c>
      <c r="M45" s="60">
        <v>564</v>
      </c>
      <c r="N45" s="60">
        <v>519</v>
      </c>
      <c r="O45" s="61">
        <v>414</v>
      </c>
      <c r="P45" s="48"/>
      <c r="Q45" s="48"/>
      <c r="R45" s="48"/>
      <c r="S45" s="48"/>
      <c r="T45" s="48"/>
      <c r="U45" s="48"/>
    </row>
    <row r="46" spans="1:21" ht="30.75" customHeight="1">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15</v>
      </c>
      <c r="F48" s="1228"/>
      <c r="G48" s="1228"/>
      <c r="H48" s="1228"/>
      <c r="I48" s="1228"/>
      <c r="J48" s="1229"/>
      <c r="K48" s="63">
        <v>107</v>
      </c>
      <c r="L48" s="64">
        <v>111</v>
      </c>
      <c r="M48" s="64">
        <v>115</v>
      </c>
      <c r="N48" s="64">
        <v>119</v>
      </c>
      <c r="O48" s="65">
        <v>131</v>
      </c>
      <c r="P48" s="48"/>
      <c r="Q48" s="48"/>
      <c r="R48" s="48"/>
      <c r="S48" s="48"/>
      <c r="T48" s="48"/>
      <c r="U48" s="48"/>
    </row>
    <row r="49" spans="1:21" ht="30.75" customHeight="1">
      <c r="A49" s="48"/>
      <c r="B49" s="1236"/>
      <c r="C49" s="1237"/>
      <c r="D49" s="62"/>
      <c r="E49" s="1228" t="s">
        <v>16</v>
      </c>
      <c r="F49" s="1228"/>
      <c r="G49" s="1228"/>
      <c r="H49" s="1228"/>
      <c r="I49" s="1228"/>
      <c r="J49" s="1229"/>
      <c r="K49" s="63">
        <v>85</v>
      </c>
      <c r="L49" s="64">
        <v>85</v>
      </c>
      <c r="M49" s="64">
        <v>85</v>
      </c>
      <c r="N49" s="64">
        <v>85</v>
      </c>
      <c r="O49" s="65">
        <v>84</v>
      </c>
      <c r="P49" s="48"/>
      <c r="Q49" s="48"/>
      <c r="R49" s="48"/>
      <c r="S49" s="48"/>
      <c r="T49" s="48"/>
      <c r="U49" s="48"/>
    </row>
    <row r="50" spans="1:21" ht="30.75" customHeight="1">
      <c r="A50" s="48"/>
      <c r="B50" s="1236"/>
      <c r="C50" s="1237"/>
      <c r="D50" s="62"/>
      <c r="E50" s="1228" t="s">
        <v>17</v>
      </c>
      <c r="F50" s="1228"/>
      <c r="G50" s="1228"/>
      <c r="H50" s="1228"/>
      <c r="I50" s="1228"/>
      <c r="J50" s="1229"/>
      <c r="K50" s="63">
        <v>10</v>
      </c>
      <c r="L50" s="64">
        <v>12</v>
      </c>
      <c r="M50" s="64">
        <v>58</v>
      </c>
      <c r="N50" s="64" t="s">
        <v>507</v>
      </c>
      <c r="O50" s="65" t="s">
        <v>507</v>
      </c>
      <c r="P50" s="48"/>
      <c r="Q50" s="48"/>
      <c r="R50" s="48"/>
      <c r="S50" s="48"/>
      <c r="T50" s="48"/>
      <c r="U50" s="48"/>
    </row>
    <row r="51" spans="1:21" ht="30.75" customHeight="1">
      <c r="A51" s="48"/>
      <c r="B51" s="1238"/>
      <c r="C51" s="1239"/>
      <c r="D51" s="66"/>
      <c r="E51" s="1228" t="s">
        <v>18</v>
      </c>
      <c r="F51" s="1228"/>
      <c r="G51" s="1228"/>
      <c r="H51" s="1228"/>
      <c r="I51" s="1228"/>
      <c r="J51" s="1229"/>
      <c r="K51" s="63" t="s">
        <v>507</v>
      </c>
      <c r="L51" s="64" t="s">
        <v>507</v>
      </c>
      <c r="M51" s="64" t="s">
        <v>507</v>
      </c>
      <c r="N51" s="64" t="s">
        <v>507</v>
      </c>
      <c r="O51" s="65" t="s">
        <v>507</v>
      </c>
      <c r="P51" s="48"/>
      <c r="Q51" s="48"/>
      <c r="R51" s="48"/>
      <c r="S51" s="48"/>
      <c r="T51" s="48"/>
      <c r="U51" s="48"/>
    </row>
    <row r="52" spans="1:21" ht="30.75" customHeight="1">
      <c r="A52" s="48"/>
      <c r="B52" s="1226" t="s">
        <v>19</v>
      </c>
      <c r="C52" s="1227"/>
      <c r="D52" s="66"/>
      <c r="E52" s="1228" t="s">
        <v>20</v>
      </c>
      <c r="F52" s="1228"/>
      <c r="G52" s="1228"/>
      <c r="H52" s="1228"/>
      <c r="I52" s="1228"/>
      <c r="J52" s="1229"/>
      <c r="K52" s="63">
        <v>436</v>
      </c>
      <c r="L52" s="64">
        <v>450</v>
      </c>
      <c r="M52" s="64">
        <v>455</v>
      </c>
      <c r="N52" s="64">
        <v>417</v>
      </c>
      <c r="O52" s="65">
        <v>391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376</v>
      </c>
      <c r="L53" s="69">
        <v>335</v>
      </c>
      <c r="M53" s="69">
        <v>367</v>
      </c>
      <c r="N53" s="69">
        <v>306</v>
      </c>
      <c r="O53" s="70">
        <v>238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vpOiHDjuC7hbgHdWgtqnBbrz7KbFFA2g8hvRZK2EhtYCuO8FsHnVKnCI3kafFWDMsrjZxGRg8c12LvovHRA7g==" saltValue="wDg+vxM+0l5WyIJX6tuO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4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54" t="s">
        <v>24</v>
      </c>
      <c r="C41" s="1255"/>
      <c r="D41" s="81"/>
      <c r="E41" s="1256" t="s">
        <v>25</v>
      </c>
      <c r="F41" s="1256"/>
      <c r="G41" s="1256"/>
      <c r="H41" s="1257"/>
      <c r="I41" s="82">
        <v>4551</v>
      </c>
      <c r="J41" s="83">
        <v>4531</v>
      </c>
      <c r="K41" s="83">
        <v>4332</v>
      </c>
      <c r="L41" s="83">
        <v>4144</v>
      </c>
      <c r="M41" s="84">
        <v>4096</v>
      </c>
    </row>
    <row r="42" spans="2:13" ht="27.75" customHeight="1">
      <c r="B42" s="1244"/>
      <c r="C42" s="1245"/>
      <c r="D42" s="85"/>
      <c r="E42" s="1248" t="s">
        <v>26</v>
      </c>
      <c r="F42" s="1248"/>
      <c r="G42" s="1248"/>
      <c r="H42" s="1249"/>
      <c r="I42" s="86">
        <v>2</v>
      </c>
      <c r="J42" s="87" t="s">
        <v>507</v>
      </c>
      <c r="K42" s="87" t="s">
        <v>507</v>
      </c>
      <c r="L42" s="87" t="s">
        <v>507</v>
      </c>
      <c r="M42" s="88" t="s">
        <v>507</v>
      </c>
    </row>
    <row r="43" spans="2:13" ht="27.75" customHeight="1">
      <c r="B43" s="1244"/>
      <c r="C43" s="1245"/>
      <c r="D43" s="85"/>
      <c r="E43" s="1248" t="s">
        <v>27</v>
      </c>
      <c r="F43" s="1248"/>
      <c r="G43" s="1248"/>
      <c r="H43" s="1249"/>
      <c r="I43" s="86">
        <v>1389</v>
      </c>
      <c r="J43" s="87">
        <v>2010</v>
      </c>
      <c r="K43" s="87">
        <v>2024</v>
      </c>
      <c r="L43" s="87">
        <v>2054</v>
      </c>
      <c r="M43" s="88">
        <v>2063</v>
      </c>
    </row>
    <row r="44" spans="2:13" ht="27.75" customHeight="1">
      <c r="B44" s="1244"/>
      <c r="C44" s="1245"/>
      <c r="D44" s="85"/>
      <c r="E44" s="1248" t="s">
        <v>28</v>
      </c>
      <c r="F44" s="1248"/>
      <c r="G44" s="1248"/>
      <c r="H44" s="1249"/>
      <c r="I44" s="86">
        <v>478</v>
      </c>
      <c r="J44" s="87">
        <v>404</v>
      </c>
      <c r="K44" s="87">
        <v>324</v>
      </c>
      <c r="L44" s="87">
        <v>244</v>
      </c>
      <c r="M44" s="88">
        <v>163</v>
      </c>
    </row>
    <row r="45" spans="2:13" ht="27.75" customHeight="1">
      <c r="B45" s="1244"/>
      <c r="C45" s="1245"/>
      <c r="D45" s="85"/>
      <c r="E45" s="1248" t="s">
        <v>29</v>
      </c>
      <c r="F45" s="1248"/>
      <c r="G45" s="1248"/>
      <c r="H45" s="1249"/>
      <c r="I45" s="86">
        <v>753</v>
      </c>
      <c r="J45" s="87">
        <v>695</v>
      </c>
      <c r="K45" s="87">
        <v>570</v>
      </c>
      <c r="L45" s="87">
        <v>604</v>
      </c>
      <c r="M45" s="88">
        <v>528</v>
      </c>
    </row>
    <row r="46" spans="2:13" ht="27.75" customHeight="1">
      <c r="B46" s="1244"/>
      <c r="C46" s="1245"/>
      <c r="D46" s="89"/>
      <c r="E46" s="1248" t="s">
        <v>30</v>
      </c>
      <c r="F46" s="1248"/>
      <c r="G46" s="1248"/>
      <c r="H46" s="1249"/>
      <c r="I46" s="86" t="s">
        <v>507</v>
      </c>
      <c r="J46" s="87" t="s">
        <v>507</v>
      </c>
      <c r="K46" s="87" t="s">
        <v>507</v>
      </c>
      <c r="L46" s="87" t="s">
        <v>507</v>
      </c>
      <c r="M46" s="88" t="s">
        <v>507</v>
      </c>
    </row>
    <row r="47" spans="2:13" ht="27.75" customHeight="1">
      <c r="B47" s="1244"/>
      <c r="C47" s="1245"/>
      <c r="D47" s="90"/>
      <c r="E47" s="1258" t="s">
        <v>31</v>
      </c>
      <c r="F47" s="1259"/>
      <c r="G47" s="1259"/>
      <c r="H47" s="1260"/>
      <c r="I47" s="86" t="s">
        <v>507</v>
      </c>
      <c r="J47" s="87" t="s">
        <v>507</v>
      </c>
      <c r="K47" s="87" t="s">
        <v>507</v>
      </c>
      <c r="L47" s="87" t="s">
        <v>507</v>
      </c>
      <c r="M47" s="88" t="s">
        <v>507</v>
      </c>
    </row>
    <row r="48" spans="2:13" ht="27.75" customHeight="1">
      <c r="B48" s="1244"/>
      <c r="C48" s="1245"/>
      <c r="D48" s="85"/>
      <c r="E48" s="1248" t="s">
        <v>32</v>
      </c>
      <c r="F48" s="1248"/>
      <c r="G48" s="1248"/>
      <c r="H48" s="1249"/>
      <c r="I48" s="86" t="s">
        <v>507</v>
      </c>
      <c r="J48" s="87" t="s">
        <v>507</v>
      </c>
      <c r="K48" s="87" t="s">
        <v>507</v>
      </c>
      <c r="L48" s="87" t="s">
        <v>507</v>
      </c>
      <c r="M48" s="88" t="s">
        <v>507</v>
      </c>
    </row>
    <row r="49" spans="2:13" ht="27.75" customHeight="1">
      <c r="B49" s="1246"/>
      <c r="C49" s="1247"/>
      <c r="D49" s="85"/>
      <c r="E49" s="1248" t="s">
        <v>33</v>
      </c>
      <c r="F49" s="1248"/>
      <c r="G49" s="1248"/>
      <c r="H49" s="1249"/>
      <c r="I49" s="86" t="s">
        <v>507</v>
      </c>
      <c r="J49" s="87" t="s">
        <v>507</v>
      </c>
      <c r="K49" s="87" t="s">
        <v>507</v>
      </c>
      <c r="L49" s="87" t="s">
        <v>507</v>
      </c>
      <c r="M49" s="88" t="s">
        <v>507</v>
      </c>
    </row>
    <row r="50" spans="2:13" ht="27.75" customHeight="1">
      <c r="B50" s="1242" t="s">
        <v>34</v>
      </c>
      <c r="C50" s="1243"/>
      <c r="D50" s="91"/>
      <c r="E50" s="1248" t="s">
        <v>35</v>
      </c>
      <c r="F50" s="1248"/>
      <c r="G50" s="1248"/>
      <c r="H50" s="1249"/>
      <c r="I50" s="86">
        <v>3632</v>
      </c>
      <c r="J50" s="87">
        <v>3613</v>
      </c>
      <c r="K50" s="87">
        <v>3691</v>
      </c>
      <c r="L50" s="87">
        <v>3582</v>
      </c>
      <c r="M50" s="88">
        <v>3521</v>
      </c>
    </row>
    <row r="51" spans="2:13" ht="27.75" customHeight="1">
      <c r="B51" s="1244"/>
      <c r="C51" s="1245"/>
      <c r="D51" s="85"/>
      <c r="E51" s="1248" t="s">
        <v>36</v>
      </c>
      <c r="F51" s="1248"/>
      <c r="G51" s="1248"/>
      <c r="H51" s="1249"/>
      <c r="I51" s="86">
        <v>134</v>
      </c>
      <c r="J51" s="87">
        <v>129</v>
      </c>
      <c r="K51" s="87">
        <v>109</v>
      </c>
      <c r="L51" s="87">
        <v>89</v>
      </c>
      <c r="M51" s="88">
        <v>68</v>
      </c>
    </row>
    <row r="52" spans="2:13" ht="27.75" customHeight="1">
      <c r="B52" s="1246"/>
      <c r="C52" s="1247"/>
      <c r="D52" s="85"/>
      <c r="E52" s="1248" t="s">
        <v>37</v>
      </c>
      <c r="F52" s="1248"/>
      <c r="G52" s="1248"/>
      <c r="H52" s="1249"/>
      <c r="I52" s="86">
        <v>4491</v>
      </c>
      <c r="J52" s="87">
        <v>4591</v>
      </c>
      <c r="K52" s="87">
        <v>4384</v>
      </c>
      <c r="L52" s="87">
        <v>4321</v>
      </c>
      <c r="M52" s="88">
        <v>4392</v>
      </c>
    </row>
    <row r="53" spans="2:13" ht="27.75" customHeight="1" thickBot="1">
      <c r="B53" s="1250" t="s">
        <v>38</v>
      </c>
      <c r="C53" s="1251"/>
      <c r="D53" s="92"/>
      <c r="E53" s="1252" t="s">
        <v>39</v>
      </c>
      <c r="F53" s="1252"/>
      <c r="G53" s="1252"/>
      <c r="H53" s="1253"/>
      <c r="I53" s="93">
        <v>-1084</v>
      </c>
      <c r="J53" s="94">
        <v>-692</v>
      </c>
      <c r="K53" s="94">
        <v>-934</v>
      </c>
      <c r="L53" s="94">
        <v>-947</v>
      </c>
      <c r="M53" s="95">
        <v>-1132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2EvaYfjT8ncSpXe84qAfDaw+1WrIAY+tnlWK1mW9xA52jMKJ0Hne/ZSC8DVp7+MhLZE7ai1zggIjR4r+/VqXQ==" saltValue="XMaoglCrO14BkXrVOcv7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651</v>
      </c>
      <c r="G55" s="107">
        <v>649</v>
      </c>
      <c r="H55" s="108">
        <v>570</v>
      </c>
    </row>
    <row r="56" spans="2:8" ht="52.5" customHeight="1">
      <c r="B56" s="109"/>
      <c r="C56" s="1271" t="s">
        <v>43</v>
      </c>
      <c r="D56" s="1271"/>
      <c r="E56" s="1272"/>
      <c r="F56" s="110">
        <v>764</v>
      </c>
      <c r="G56" s="110">
        <v>590</v>
      </c>
      <c r="H56" s="111">
        <v>590</v>
      </c>
    </row>
    <row r="57" spans="2:8" ht="53.25" customHeight="1">
      <c r="B57" s="109"/>
      <c r="C57" s="1273" t="s">
        <v>44</v>
      </c>
      <c r="D57" s="1273"/>
      <c r="E57" s="1274"/>
      <c r="F57" s="112">
        <v>2276</v>
      </c>
      <c r="G57" s="112">
        <v>2343</v>
      </c>
      <c r="H57" s="113">
        <v>2361</v>
      </c>
    </row>
    <row r="58" spans="2:8" ht="45.75" customHeight="1">
      <c r="B58" s="114"/>
      <c r="C58" s="1261" t="s">
        <v>587</v>
      </c>
      <c r="D58" s="1262"/>
      <c r="E58" s="1263"/>
      <c r="F58" s="115">
        <v>991</v>
      </c>
      <c r="G58" s="115">
        <v>1021</v>
      </c>
      <c r="H58" s="116">
        <v>1051</v>
      </c>
    </row>
    <row r="59" spans="2:8" ht="45.75" customHeight="1">
      <c r="B59" s="114"/>
      <c r="C59" s="1261" t="s">
        <v>588</v>
      </c>
      <c r="D59" s="1262"/>
      <c r="E59" s="1263"/>
      <c r="F59" s="115">
        <v>358</v>
      </c>
      <c r="G59" s="115">
        <v>395</v>
      </c>
      <c r="H59" s="116">
        <v>434</v>
      </c>
    </row>
    <row r="60" spans="2:8" ht="45.75" customHeight="1">
      <c r="B60" s="114"/>
      <c r="C60" s="1261" t="s">
        <v>589</v>
      </c>
      <c r="D60" s="1262"/>
      <c r="E60" s="1263"/>
      <c r="F60" s="115">
        <v>386</v>
      </c>
      <c r="G60" s="115">
        <v>384</v>
      </c>
      <c r="H60" s="116">
        <v>358</v>
      </c>
    </row>
    <row r="61" spans="2:8" ht="45.75" customHeight="1">
      <c r="B61" s="114"/>
      <c r="C61" s="1261" t="s">
        <v>590</v>
      </c>
      <c r="D61" s="1262"/>
      <c r="E61" s="1263"/>
      <c r="F61" s="115">
        <v>244</v>
      </c>
      <c r="G61" s="115">
        <v>239</v>
      </c>
      <c r="H61" s="116">
        <v>239</v>
      </c>
    </row>
    <row r="62" spans="2:8" ht="45.75" customHeight="1" thickBot="1">
      <c r="B62" s="117"/>
      <c r="C62" s="1264" t="s">
        <v>591</v>
      </c>
      <c r="D62" s="1265"/>
      <c r="E62" s="1266"/>
      <c r="F62" s="118">
        <v>184</v>
      </c>
      <c r="G62" s="118">
        <v>187</v>
      </c>
      <c r="H62" s="119">
        <v>170</v>
      </c>
    </row>
    <row r="63" spans="2:8" ht="52.5" customHeight="1" thickBot="1">
      <c r="B63" s="120"/>
      <c r="C63" s="1267" t="s">
        <v>45</v>
      </c>
      <c r="D63" s="1267"/>
      <c r="E63" s="1268"/>
      <c r="F63" s="121">
        <v>3691</v>
      </c>
      <c r="G63" s="121">
        <v>3582</v>
      </c>
      <c r="H63" s="122">
        <v>3521</v>
      </c>
    </row>
    <row r="64" spans="2:8" ht="15" customHeight="1"/>
    <row r="65" ht="0" hidden="1" customHeight="1"/>
    <row r="66" ht="0" hidden="1" customHeight="1"/>
  </sheetData>
  <sheetProtection algorithmName="SHA-512" hashValue="4qZhyKMd4libq37z9wVuVJWBRK4kuWQbBsUIhEn8m6QfPZrec7TCUOmgi8MiO+qbbXjEoo+i8BtotntPtN4ZvQ==" saltValue="JNks86D4JUORJ800hs9V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72" sqref="AN72:BO72"/>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550</v>
      </c>
      <c r="BQ50" s="1280"/>
      <c r="BR50" s="1280"/>
      <c r="BS50" s="1280"/>
      <c r="BT50" s="1280"/>
      <c r="BU50" s="1280"/>
      <c r="BV50" s="1280"/>
      <c r="BW50" s="1280"/>
      <c r="BX50" s="1280" t="s">
        <v>551</v>
      </c>
      <c r="BY50" s="1280"/>
      <c r="BZ50" s="1280"/>
      <c r="CA50" s="1280"/>
      <c r="CB50" s="1280"/>
      <c r="CC50" s="1280"/>
      <c r="CD50" s="1280"/>
      <c r="CE50" s="1280"/>
      <c r="CF50" s="1280" t="s">
        <v>552</v>
      </c>
      <c r="CG50" s="1280"/>
      <c r="CH50" s="1280"/>
      <c r="CI50" s="1280"/>
      <c r="CJ50" s="1280"/>
      <c r="CK50" s="1280"/>
      <c r="CL50" s="1280"/>
      <c r="CM50" s="1280"/>
      <c r="CN50" s="1280" t="s">
        <v>553</v>
      </c>
      <c r="CO50" s="1280"/>
      <c r="CP50" s="1280"/>
      <c r="CQ50" s="1280"/>
      <c r="CR50" s="1280"/>
      <c r="CS50" s="1280"/>
      <c r="CT50" s="1280"/>
      <c r="CU50" s="1280"/>
      <c r="CV50" s="1280" t="s">
        <v>554</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597</v>
      </c>
      <c r="AO51" s="1278"/>
      <c r="AP51" s="1278"/>
      <c r="AQ51" s="1278"/>
      <c r="AR51" s="1278"/>
      <c r="AS51" s="1278"/>
      <c r="AT51" s="1278"/>
      <c r="AU51" s="1278"/>
      <c r="AV51" s="1278"/>
      <c r="AW51" s="1278"/>
      <c r="AX51" s="1278"/>
      <c r="AY51" s="1278"/>
      <c r="AZ51" s="1278"/>
      <c r="BA51" s="1278"/>
      <c r="BB51" s="1278" t="s">
        <v>598</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599</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59.1</v>
      </c>
      <c r="CG53" s="1275"/>
      <c r="CH53" s="1275"/>
      <c r="CI53" s="1275"/>
      <c r="CJ53" s="1275"/>
      <c r="CK53" s="1275"/>
      <c r="CL53" s="1275"/>
      <c r="CM53" s="1275"/>
      <c r="CN53" s="1275">
        <v>60</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600</v>
      </c>
      <c r="AO55" s="1280"/>
      <c r="AP55" s="1280"/>
      <c r="AQ55" s="1280"/>
      <c r="AR55" s="1280"/>
      <c r="AS55" s="1280"/>
      <c r="AT55" s="1280"/>
      <c r="AU55" s="1280"/>
      <c r="AV55" s="1280"/>
      <c r="AW55" s="1280"/>
      <c r="AX55" s="1280"/>
      <c r="AY55" s="1280"/>
      <c r="AZ55" s="1280"/>
      <c r="BA55" s="1280"/>
      <c r="BB55" s="1278" t="s">
        <v>601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13.1</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53.4</v>
      </c>
      <c r="CG57" s="1275"/>
      <c r="CH57" s="1275"/>
      <c r="CI57" s="1275"/>
      <c r="CJ57" s="1275"/>
      <c r="CK57" s="1275"/>
      <c r="CL57" s="1275"/>
      <c r="CM57" s="1275"/>
      <c r="CN57" s="1275">
        <v>52.1</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550</v>
      </c>
      <c r="BQ72" s="1280"/>
      <c r="BR72" s="1280"/>
      <c r="BS72" s="1280"/>
      <c r="BT72" s="1280"/>
      <c r="BU72" s="1280"/>
      <c r="BV72" s="1280"/>
      <c r="BW72" s="1280"/>
      <c r="BX72" s="1280" t="s">
        <v>551</v>
      </c>
      <c r="BY72" s="1280"/>
      <c r="BZ72" s="1280"/>
      <c r="CA72" s="1280"/>
      <c r="CB72" s="1280"/>
      <c r="CC72" s="1280"/>
      <c r="CD72" s="1280"/>
      <c r="CE72" s="1280"/>
      <c r="CF72" s="1280" t="s">
        <v>552</v>
      </c>
      <c r="CG72" s="1280"/>
      <c r="CH72" s="1280"/>
      <c r="CI72" s="1280"/>
      <c r="CJ72" s="1280"/>
      <c r="CK72" s="1280"/>
      <c r="CL72" s="1280"/>
      <c r="CM72" s="1280"/>
      <c r="CN72" s="1280" t="s">
        <v>553</v>
      </c>
      <c r="CO72" s="1280"/>
      <c r="CP72" s="1280"/>
      <c r="CQ72" s="1280"/>
      <c r="CR72" s="1280"/>
      <c r="CS72" s="1280"/>
      <c r="CT72" s="1280"/>
      <c r="CU72" s="1280"/>
      <c r="CV72" s="1280" t="s">
        <v>554</v>
      </c>
      <c r="CW72" s="1280"/>
      <c r="CX72" s="1280"/>
      <c r="CY72" s="1280"/>
      <c r="CZ72" s="1280"/>
      <c r="DA72" s="1280"/>
      <c r="DB72" s="1280"/>
      <c r="DC72" s="1280"/>
    </row>
    <row r="73" spans="2:107">
      <c r="B73" s="374"/>
      <c r="G73" s="1283"/>
      <c r="H73" s="1283"/>
      <c r="I73" s="1283"/>
      <c r="J73" s="1283"/>
      <c r="K73" s="1279"/>
      <c r="L73" s="1279"/>
      <c r="M73" s="1279"/>
      <c r="N73" s="1279"/>
      <c r="AM73" s="383"/>
      <c r="AN73" s="1278" t="s">
        <v>597</v>
      </c>
      <c r="AO73" s="1278"/>
      <c r="AP73" s="1278"/>
      <c r="AQ73" s="1278"/>
      <c r="AR73" s="1278"/>
      <c r="AS73" s="1278"/>
      <c r="AT73" s="1278"/>
      <c r="AU73" s="1278"/>
      <c r="AV73" s="1278"/>
      <c r="AW73" s="1278"/>
      <c r="AX73" s="1278"/>
      <c r="AY73" s="1278"/>
      <c r="AZ73" s="1278"/>
      <c r="BA73" s="1278"/>
      <c r="BB73" s="1278" t="s">
        <v>601</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604</v>
      </c>
      <c r="BC75" s="1278"/>
      <c r="BD75" s="1278"/>
      <c r="BE75" s="1278"/>
      <c r="BF75" s="1278"/>
      <c r="BG75" s="1278"/>
      <c r="BH75" s="1278"/>
      <c r="BI75" s="1278"/>
      <c r="BJ75" s="1278"/>
      <c r="BK75" s="1278"/>
      <c r="BL75" s="1278"/>
      <c r="BM75" s="1278"/>
      <c r="BN75" s="1278"/>
      <c r="BO75" s="1278"/>
      <c r="BP75" s="1275">
        <v>12.4</v>
      </c>
      <c r="BQ75" s="1275"/>
      <c r="BR75" s="1275"/>
      <c r="BS75" s="1275"/>
      <c r="BT75" s="1275"/>
      <c r="BU75" s="1275"/>
      <c r="BV75" s="1275"/>
      <c r="BW75" s="1275"/>
      <c r="BX75" s="1275">
        <v>11.9</v>
      </c>
      <c r="BY75" s="1275"/>
      <c r="BZ75" s="1275"/>
      <c r="CA75" s="1275"/>
      <c r="CB75" s="1275"/>
      <c r="CC75" s="1275"/>
      <c r="CD75" s="1275"/>
      <c r="CE75" s="1275"/>
      <c r="CF75" s="1275">
        <v>11.3</v>
      </c>
      <c r="CG75" s="1275"/>
      <c r="CH75" s="1275"/>
      <c r="CI75" s="1275"/>
      <c r="CJ75" s="1275"/>
      <c r="CK75" s="1275"/>
      <c r="CL75" s="1275"/>
      <c r="CM75" s="1275"/>
      <c r="CN75" s="1275">
        <v>10.6</v>
      </c>
      <c r="CO75" s="1275"/>
      <c r="CP75" s="1275"/>
      <c r="CQ75" s="1275"/>
      <c r="CR75" s="1275"/>
      <c r="CS75" s="1275"/>
      <c r="CT75" s="1275"/>
      <c r="CU75" s="1275"/>
      <c r="CV75" s="1275">
        <v>9.5</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600</v>
      </c>
      <c r="AO77" s="1280"/>
      <c r="AP77" s="1280"/>
      <c r="AQ77" s="1280"/>
      <c r="AR77" s="1280"/>
      <c r="AS77" s="1280"/>
      <c r="AT77" s="1280"/>
      <c r="AU77" s="1280"/>
      <c r="AV77" s="1280"/>
      <c r="AW77" s="1280"/>
      <c r="AX77" s="1280"/>
      <c r="AY77" s="1280"/>
      <c r="AZ77" s="1280"/>
      <c r="BA77" s="1280"/>
      <c r="BB77" s="1278" t="s">
        <v>601</v>
      </c>
      <c r="BC77" s="1278"/>
      <c r="BD77" s="1278"/>
      <c r="BE77" s="1278"/>
      <c r="BF77" s="1278"/>
      <c r="BG77" s="1278"/>
      <c r="BH77" s="1278"/>
      <c r="BI77" s="1278"/>
      <c r="BJ77" s="1278"/>
      <c r="BK77" s="1278"/>
      <c r="BL77" s="1278"/>
      <c r="BM77" s="1278"/>
      <c r="BN77" s="1278"/>
      <c r="BO77" s="1278"/>
      <c r="BP77" s="1275">
        <v>18.899999999999999</v>
      </c>
      <c r="BQ77" s="1275"/>
      <c r="BR77" s="1275"/>
      <c r="BS77" s="1275"/>
      <c r="BT77" s="1275"/>
      <c r="BU77" s="1275"/>
      <c r="BV77" s="1275"/>
      <c r="BW77" s="1275"/>
      <c r="BX77" s="1275">
        <v>10.199999999999999</v>
      </c>
      <c r="BY77" s="1275"/>
      <c r="BZ77" s="1275"/>
      <c r="CA77" s="1275"/>
      <c r="CB77" s="1275"/>
      <c r="CC77" s="1275"/>
      <c r="CD77" s="1275"/>
      <c r="CE77" s="1275"/>
      <c r="CF77" s="1275">
        <v>13.1</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604</v>
      </c>
      <c r="BC79" s="1278"/>
      <c r="BD79" s="1278"/>
      <c r="BE79" s="1278"/>
      <c r="BF79" s="1278"/>
      <c r="BG79" s="1278"/>
      <c r="BH79" s="1278"/>
      <c r="BI79" s="1278"/>
      <c r="BJ79" s="1278"/>
      <c r="BK79" s="1278"/>
      <c r="BL79" s="1278"/>
      <c r="BM79" s="1278"/>
      <c r="BN79" s="1278"/>
      <c r="BO79" s="1278"/>
      <c r="BP79" s="1275">
        <v>10.1</v>
      </c>
      <c r="BQ79" s="1275"/>
      <c r="BR79" s="1275"/>
      <c r="BS79" s="1275"/>
      <c r="BT79" s="1275"/>
      <c r="BU79" s="1275"/>
      <c r="BV79" s="1275"/>
      <c r="BW79" s="1275"/>
      <c r="BX79" s="1275">
        <v>9.1</v>
      </c>
      <c r="BY79" s="1275"/>
      <c r="BZ79" s="1275"/>
      <c r="CA79" s="1275"/>
      <c r="CB79" s="1275"/>
      <c r="CC79" s="1275"/>
      <c r="CD79" s="1275"/>
      <c r="CE79" s="1275"/>
      <c r="CF79" s="1275">
        <v>8.9</v>
      </c>
      <c r="CG79" s="1275"/>
      <c r="CH79" s="1275"/>
      <c r="CI79" s="1275"/>
      <c r="CJ79" s="1275"/>
      <c r="CK79" s="1275"/>
      <c r="CL79" s="1275"/>
      <c r="CM79" s="1275"/>
      <c r="CN79" s="1275">
        <v>7.9</v>
      </c>
      <c r="CO79" s="1275"/>
      <c r="CP79" s="1275"/>
      <c r="CQ79" s="1275"/>
      <c r="CR79" s="1275"/>
      <c r="CS79" s="1275"/>
      <c r="CT79" s="1275"/>
      <c r="CU79" s="1275"/>
      <c r="CV79" s="1275">
        <v>7.9</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nEz8y+wg5e20lGD5KBZMbjS5QqTayoRFFTLzVhqhbi51QTquo8uNYtWuZDO8qSyopNQ0ChHxjUfop0RkNtQGg==" saltValue="wboYvnCsCaOHhmK3916M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1"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Wq0XtLbh/3VV9XaoXFiYAQIu403woOP6nj6x9YdUcxQG6Z0m7eg1FtqH5Q3hnSmXVP/9zynWrBRRsDoqNIvA==" saltValue="IqpH9mUO9LbTMt6MDW9s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2"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l3/9QCahKmarKURLbW+ZjZqhU95SAJKo30O4ep/BLhH4woTkxsOiHnRbtVmn9wEUcted0kKFT8sTAM5Nx5fSw==" saltValue="wPlip8sdUCzz89/Tw2mj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46557</v>
      </c>
      <c r="E3" s="141"/>
      <c r="F3" s="142">
        <v>82748</v>
      </c>
      <c r="G3" s="143"/>
      <c r="H3" s="144"/>
    </row>
    <row r="4" spans="1:8">
      <c r="A4" s="145"/>
      <c r="B4" s="146"/>
      <c r="C4" s="147"/>
      <c r="D4" s="148">
        <v>31339</v>
      </c>
      <c r="E4" s="149"/>
      <c r="F4" s="150">
        <v>44732</v>
      </c>
      <c r="G4" s="151"/>
      <c r="H4" s="152"/>
    </row>
    <row r="5" spans="1:8">
      <c r="A5" s="133" t="s">
        <v>542</v>
      </c>
      <c r="B5" s="138"/>
      <c r="C5" s="139"/>
      <c r="D5" s="140">
        <v>73427</v>
      </c>
      <c r="E5" s="141"/>
      <c r="F5" s="142">
        <v>91837</v>
      </c>
      <c r="G5" s="143"/>
      <c r="H5" s="144"/>
    </row>
    <row r="6" spans="1:8">
      <c r="A6" s="145"/>
      <c r="B6" s="146"/>
      <c r="C6" s="147"/>
      <c r="D6" s="148">
        <v>17437</v>
      </c>
      <c r="E6" s="149"/>
      <c r="F6" s="150">
        <v>54439</v>
      </c>
      <c r="G6" s="151"/>
      <c r="H6" s="152"/>
    </row>
    <row r="7" spans="1:8">
      <c r="A7" s="133" t="s">
        <v>543</v>
      </c>
      <c r="B7" s="138"/>
      <c r="C7" s="139"/>
      <c r="D7" s="140">
        <v>41804</v>
      </c>
      <c r="E7" s="141"/>
      <c r="F7" s="142">
        <v>75972</v>
      </c>
      <c r="G7" s="143"/>
      <c r="H7" s="144"/>
    </row>
    <row r="8" spans="1:8">
      <c r="A8" s="145"/>
      <c r="B8" s="146"/>
      <c r="C8" s="147"/>
      <c r="D8" s="148">
        <v>29987</v>
      </c>
      <c r="E8" s="149"/>
      <c r="F8" s="150">
        <v>40712</v>
      </c>
      <c r="G8" s="151"/>
      <c r="H8" s="152"/>
    </row>
    <row r="9" spans="1:8">
      <c r="A9" s="133" t="s">
        <v>544</v>
      </c>
      <c r="B9" s="138"/>
      <c r="C9" s="139"/>
      <c r="D9" s="140">
        <v>24844</v>
      </c>
      <c r="E9" s="141"/>
      <c r="F9" s="142">
        <v>79466</v>
      </c>
      <c r="G9" s="143"/>
      <c r="H9" s="144"/>
    </row>
    <row r="10" spans="1:8">
      <c r="A10" s="145"/>
      <c r="B10" s="146"/>
      <c r="C10" s="147"/>
      <c r="D10" s="148">
        <v>16359</v>
      </c>
      <c r="E10" s="149"/>
      <c r="F10" s="150">
        <v>44645</v>
      </c>
      <c r="G10" s="151"/>
      <c r="H10" s="152"/>
    </row>
    <row r="11" spans="1:8">
      <c r="A11" s="133" t="s">
        <v>545</v>
      </c>
      <c r="B11" s="138"/>
      <c r="C11" s="139"/>
      <c r="D11" s="140">
        <v>39828</v>
      </c>
      <c r="E11" s="141"/>
      <c r="F11" s="142">
        <v>90072</v>
      </c>
      <c r="G11" s="143"/>
      <c r="H11" s="144"/>
    </row>
    <row r="12" spans="1:8">
      <c r="A12" s="145"/>
      <c r="B12" s="146"/>
      <c r="C12" s="153"/>
      <c r="D12" s="148">
        <v>23018</v>
      </c>
      <c r="E12" s="149"/>
      <c r="F12" s="150">
        <v>46083</v>
      </c>
      <c r="G12" s="151"/>
      <c r="H12" s="152"/>
    </row>
    <row r="13" spans="1:8">
      <c r="A13" s="133"/>
      <c r="B13" s="138"/>
      <c r="C13" s="154"/>
      <c r="D13" s="155">
        <v>45292</v>
      </c>
      <c r="E13" s="156"/>
      <c r="F13" s="157">
        <v>84019</v>
      </c>
      <c r="G13" s="158"/>
      <c r="H13" s="144"/>
    </row>
    <row r="14" spans="1:8">
      <c r="A14" s="145"/>
      <c r="B14" s="146"/>
      <c r="C14" s="147"/>
      <c r="D14" s="148">
        <v>23628</v>
      </c>
      <c r="E14" s="149"/>
      <c r="F14" s="150">
        <v>46122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9.74</v>
      </c>
      <c r="C19" s="159">
        <f>ROUND(VALUE(SUBSTITUTE(実質収支比率等に係る経年分析!G$48,"▲","-")),2)</f>
        <v>10.88</v>
      </c>
      <c r="D19" s="159">
        <f>ROUND(VALUE(SUBSTITUTE(実質収支比率等に係る経年分析!H$48,"▲","-")),2)</f>
        <v>4.59</v>
      </c>
      <c r="E19" s="159">
        <f>ROUND(VALUE(SUBSTITUTE(実質収支比率等に係る経年分析!I$48,"▲","-")),2)</f>
        <v>8.56</v>
      </c>
      <c r="F19" s="159">
        <f>ROUND(VALUE(SUBSTITUTE(実質収支比率等に係る経年分析!J$48,"▲","-")),2)</f>
        <v>14.41</v>
      </c>
    </row>
    <row r="20" spans="1:11">
      <c r="A20" s="159" t="s">
        <v>49</v>
      </c>
      <c r="B20" s="159">
        <f>ROUND(VALUE(SUBSTITUTE(実質収支比率等に係る経年分析!F$47,"▲","-")),2)</f>
        <v>15.75</v>
      </c>
      <c r="C20" s="159">
        <f>ROUND(VALUE(SUBSTITUTE(実質収支比率等に係る経年分析!G$47,"▲","-")),2)</f>
        <v>18.899999999999999</v>
      </c>
      <c r="D20" s="159">
        <f>ROUND(VALUE(SUBSTITUTE(実質収支比率等に係る経年分析!H$47,"▲","-")),2)</f>
        <v>17.82</v>
      </c>
      <c r="E20" s="159">
        <f>ROUND(VALUE(SUBSTITUTE(実質収支比率等に係る経年分析!I$47,"▲","-")),2)</f>
        <v>18.43</v>
      </c>
      <c r="F20" s="159">
        <f>ROUND(VALUE(SUBSTITUTE(実質収支比率等に係る経年分析!J$47,"▲","-")),2)</f>
        <v>16.170000000000002</v>
      </c>
    </row>
    <row r="21" spans="1:11">
      <c r="A21" s="159" t="s">
        <v>50</v>
      </c>
      <c r="B21" s="159">
        <f>IF(ISNUMBER(VALUE(SUBSTITUTE(実質収支比率等に係る経年分析!F$49,"▲","-"))),ROUND(VALUE(SUBSTITUTE(実質収支比率等に係る経年分析!F$49,"▲","-")),2),NA())</f>
        <v>-0.72</v>
      </c>
      <c r="C21" s="159">
        <f>IF(ISNUMBER(VALUE(SUBSTITUTE(実質収支比率等に係る経年分析!G$49,"▲","-"))),ROUND(VALUE(SUBSTITUTE(実質収支比率等に係る経年分析!G$49,"▲","-")),2),NA())</f>
        <v>4.04</v>
      </c>
      <c r="D21" s="159">
        <f>IF(ISNUMBER(VALUE(SUBSTITUTE(実質収支比率等に係る経年分析!H$49,"▲","-"))),ROUND(VALUE(SUBSTITUTE(実質収支比率等に係る経年分析!H$49,"▲","-")),2),NA())</f>
        <v>-6.42</v>
      </c>
      <c r="E21" s="159">
        <f>IF(ISNUMBER(VALUE(SUBSTITUTE(実質収支比率等に係る経年分析!I$49,"▲","-"))),ROUND(VALUE(SUBSTITUTE(実質収支比率等に係る経年分析!I$49,"▲","-")),2),NA())</f>
        <v>3.74</v>
      </c>
      <c r="F21" s="159">
        <f>IF(ISNUMBER(VALUE(SUBSTITUTE(実質収支比率等に係る経年分析!J$49,"▲","-"))),ROUND(VALUE(SUBSTITUTE(実質収支比率等に係る経年分析!J$49,"▲","-")),2),NA())</f>
        <v>3.61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板野町奨学金貸与事業特別会計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板野町住宅新築資金等貸付事業特別会計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板野町後期高齢者医療特別会計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板野町介護保険（介護サービス事業）特別会計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0.14000000000000001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v>
      </c>
    </row>
    <row r="33" spans="1:16">
      <c r="A33" s="160" t="str">
        <f>IF(連結実質赤字比率に係る赤字・黒字の構成分析!C$37="",NA(),連結実質赤字比率に係る赤字・黒字の構成分析!C$37)</f>
        <v>板野町介護保険（保険事業）特別会計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v>
      </c>
    </row>
    <row r="34" spans="1:16">
      <c r="A34" s="160" t="str">
        <f>IF(連結実質赤字比率に係る赤字・黒字の構成分析!C$36="",NA(),連結実質赤字比率に係る赤字・黒字の構成分析!C$36)</f>
        <v>板野町水道事業会計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12.58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12.23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9.6999999999999993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8.5399999999999991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14.38</v>
      </c>
    </row>
    <row r="36" spans="1:16">
      <c r="A36" s="160" t="str">
        <f>IF(連結実質赤字比率に係る赤字・黒字の構成分析!C$34="",NA(),連結実質赤字比率に係る赤字・黒字の構成分析!C$34)</f>
        <v>板野町特別会計国民健康保険</v>
      </c>
      <c r="B36" s="160">
        <f>IF(ROUND(VALUE(SUBSTITUTE(連結実質赤字比率に係る赤字・黒字の構成分析!F$34,"▲", "-")), 2) &lt; 0, ABS(ROUND(VALUE(SUBSTITUTE(連結実質赤字比率に係る赤字・黒字の構成分析!F$34,"▲", "-")), 2)), NA())</f>
        <v>0.33</v>
      </c>
      <c r="C36" s="160" t="e">
        <f>IF(ROUND(VALUE(SUBSTITUTE(連結実質赤字比率に係る赤字・黒字の構成分析!F$34,"▲", "-")), 2) &gt;= 0, ABS(ROUND(VALUE(SUBSTITUTE(連結実質赤字比率に係る赤字・黒字の構成分析!F$34,"▲", "-")), 2)), NA())</f>
        <v>#N/A</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0.81</v>
      </c>
      <c r="F36" s="160">
        <f>IF(ROUND(VALUE(SUBSTITUTE(連結実質赤字比率に係る赤字・黒字の構成分析!H$34,"▲", "-")), 2) &lt; 0, ABS(ROUND(VALUE(SUBSTITUTE(連結実質赤字比率に係る赤字・黒字の構成分析!H$34,"▲", "-")), 2)), NA())</f>
        <v>0.57999999999999996</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1.05</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0.96</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436</v>
      </c>
      <c r="E42" s="161"/>
      <c r="F42" s="161"/>
      <c r="G42" s="161">
        <f>'実質公債費比率（分子）の構造'!L$52</f>
        <v>450</v>
      </c>
      <c r="H42" s="161"/>
      <c r="I42" s="161"/>
      <c r="J42" s="161">
        <f>'実質公債費比率（分子）の構造'!M$52</f>
        <v>455</v>
      </c>
      <c r="K42" s="161"/>
      <c r="L42" s="161"/>
      <c r="M42" s="161">
        <f>'実質公債費比率（分子）の構造'!N$52</f>
        <v>417</v>
      </c>
      <c r="N42" s="161"/>
      <c r="O42" s="161"/>
      <c r="P42" s="161">
        <f>'実質公債費比率（分子）の構造'!O$52</f>
        <v>391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10</v>
      </c>
      <c r="C44" s="161"/>
      <c r="D44" s="161"/>
      <c r="E44" s="161">
        <f>'実質公債費比率（分子）の構造'!L$50</f>
        <v>12</v>
      </c>
      <c r="F44" s="161"/>
      <c r="G44" s="161"/>
      <c r="H44" s="161">
        <f>'実質公債費比率（分子）の構造'!M$50</f>
        <v>58</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85</v>
      </c>
      <c r="C45" s="161"/>
      <c r="D45" s="161"/>
      <c r="E45" s="161">
        <f>'実質公債費比率（分子）の構造'!L$49</f>
        <v>85</v>
      </c>
      <c r="F45" s="161"/>
      <c r="G45" s="161"/>
      <c r="H45" s="161">
        <f>'実質公債費比率（分子）の構造'!M$49</f>
        <v>85</v>
      </c>
      <c r="I45" s="161"/>
      <c r="J45" s="161"/>
      <c r="K45" s="161">
        <f>'実質公債費比率（分子）の構造'!N$49</f>
        <v>85</v>
      </c>
      <c r="L45" s="161"/>
      <c r="M45" s="161"/>
      <c r="N45" s="161">
        <f>'実質公債費比率（分子）の構造'!O$49</f>
        <v>84</v>
      </c>
      <c r="O45" s="161"/>
      <c r="P45" s="161"/>
    </row>
    <row r="46" spans="1:16">
      <c r="A46" s="161" t="s">
        <v>61</v>
      </c>
      <c r="B46" s="161">
        <f>'実質公債費比率（分子）の構造'!K$48</f>
        <v>107</v>
      </c>
      <c r="C46" s="161"/>
      <c r="D46" s="161"/>
      <c r="E46" s="161">
        <f>'実質公債費比率（分子）の構造'!L$48</f>
        <v>111</v>
      </c>
      <c r="F46" s="161"/>
      <c r="G46" s="161"/>
      <c r="H46" s="161">
        <f>'実質公債費比率（分子）の構造'!M$48</f>
        <v>115</v>
      </c>
      <c r="I46" s="161"/>
      <c r="J46" s="161"/>
      <c r="K46" s="161">
        <f>'実質公債費比率（分子）の構造'!N$48</f>
        <v>119</v>
      </c>
      <c r="L46" s="161"/>
      <c r="M46" s="161"/>
      <c r="N46" s="161">
        <f>'実質公債費比率（分子）の構造'!O$48</f>
        <v>131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610</v>
      </c>
      <c r="C49" s="161"/>
      <c r="D49" s="161"/>
      <c r="E49" s="161">
        <f>'実質公債費比率（分子）の構造'!L$45</f>
        <v>577</v>
      </c>
      <c r="F49" s="161"/>
      <c r="G49" s="161"/>
      <c r="H49" s="161">
        <f>'実質公債費比率（分子）の構造'!M$45</f>
        <v>564</v>
      </c>
      <c r="I49" s="161"/>
      <c r="J49" s="161"/>
      <c r="K49" s="161">
        <f>'実質公債費比率（分子）の構造'!N$45</f>
        <v>519</v>
      </c>
      <c r="L49" s="161"/>
      <c r="M49" s="161"/>
      <c r="N49" s="161">
        <f>'実質公債費比率（分子）の構造'!O$45</f>
        <v>414</v>
      </c>
      <c r="O49" s="161"/>
      <c r="P49" s="161"/>
    </row>
    <row r="50" spans="1:16">
      <c r="A50" s="161" t="s">
        <v>65</v>
      </c>
      <c r="B50" s="161" t="e">
        <f>NA()</f>
        <v>#N/A</v>
      </c>
      <c r="C50" s="161">
        <f>IF(ISNUMBER('実質公債費比率（分子）の構造'!K$53),'実質公債費比率（分子）の構造'!K$53,NA())</f>
        <v>376</v>
      </c>
      <c r="D50" s="161" t="e">
        <f>NA()</f>
        <v>#N/A</v>
      </c>
      <c r="E50" s="161" t="e">
        <f>NA()</f>
        <v>#N/A</v>
      </c>
      <c r="F50" s="161">
        <f>IF(ISNUMBER('実質公債費比率（分子）の構造'!L$53),'実質公債費比率（分子）の構造'!L$53,NA())</f>
        <v>335</v>
      </c>
      <c r="G50" s="161" t="e">
        <f>NA()</f>
        <v>#N/A</v>
      </c>
      <c r="H50" s="161" t="e">
        <f>NA()</f>
        <v>#N/A</v>
      </c>
      <c r="I50" s="161">
        <f>IF(ISNUMBER('実質公債費比率（分子）の構造'!M$53),'実質公債費比率（分子）の構造'!M$53,NA())</f>
        <v>367</v>
      </c>
      <c r="J50" s="161" t="e">
        <f>NA()</f>
        <v>#N/A</v>
      </c>
      <c r="K50" s="161" t="e">
        <f>NA()</f>
        <v>#N/A</v>
      </c>
      <c r="L50" s="161">
        <f>IF(ISNUMBER('実質公債費比率（分子）の構造'!N$53),'実質公債費比率（分子）の構造'!N$53,NA())</f>
        <v>306</v>
      </c>
      <c r="M50" s="161" t="e">
        <f>NA()</f>
        <v>#N/A</v>
      </c>
      <c r="N50" s="161" t="e">
        <f>NA()</f>
        <v>#N/A</v>
      </c>
      <c r="O50" s="161">
        <f>IF(ISNUMBER('実質公債費比率（分子）の構造'!O$53),'実質公債費比率（分子）の構造'!O$53,NA())</f>
        <v>238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4491</v>
      </c>
      <c r="E56" s="160"/>
      <c r="F56" s="160"/>
      <c r="G56" s="160">
        <f>'将来負担比率（分子）の構造'!J$52</f>
        <v>4591</v>
      </c>
      <c r="H56" s="160"/>
      <c r="I56" s="160"/>
      <c r="J56" s="160">
        <f>'将来負担比率（分子）の構造'!K$52</f>
        <v>4384</v>
      </c>
      <c r="K56" s="160"/>
      <c r="L56" s="160"/>
      <c r="M56" s="160">
        <f>'将来負担比率（分子）の構造'!L$52</f>
        <v>4321</v>
      </c>
      <c r="N56" s="160"/>
      <c r="O56" s="160"/>
      <c r="P56" s="160">
        <f>'将来負担比率（分子）の構造'!M$52</f>
        <v>4392</v>
      </c>
    </row>
    <row r="57" spans="1:16">
      <c r="A57" s="160" t="s">
        <v>36</v>
      </c>
      <c r="B57" s="160"/>
      <c r="C57" s="160"/>
      <c r="D57" s="160">
        <f>'将来負担比率（分子）の構造'!I$51</f>
        <v>134</v>
      </c>
      <c r="E57" s="160"/>
      <c r="F57" s="160"/>
      <c r="G57" s="160">
        <f>'将来負担比率（分子）の構造'!J$51</f>
        <v>129</v>
      </c>
      <c r="H57" s="160"/>
      <c r="I57" s="160"/>
      <c r="J57" s="160">
        <f>'将来負担比率（分子）の構造'!K$51</f>
        <v>109</v>
      </c>
      <c r="K57" s="160"/>
      <c r="L57" s="160"/>
      <c r="M57" s="160">
        <f>'将来負担比率（分子）の構造'!L$51</f>
        <v>89</v>
      </c>
      <c r="N57" s="160"/>
      <c r="O57" s="160"/>
      <c r="P57" s="160">
        <f>'将来負担比率（分子）の構造'!M$51</f>
        <v>68</v>
      </c>
    </row>
    <row r="58" spans="1:16">
      <c r="A58" s="160" t="s">
        <v>35</v>
      </c>
      <c r="B58" s="160"/>
      <c r="C58" s="160"/>
      <c r="D58" s="160">
        <f>'将来負担比率（分子）の構造'!I$50</f>
        <v>3632</v>
      </c>
      <c r="E58" s="160"/>
      <c r="F58" s="160"/>
      <c r="G58" s="160">
        <f>'将来負担比率（分子）の構造'!J$50</f>
        <v>3613</v>
      </c>
      <c r="H58" s="160"/>
      <c r="I58" s="160"/>
      <c r="J58" s="160">
        <f>'将来負担比率（分子）の構造'!K$50</f>
        <v>3691</v>
      </c>
      <c r="K58" s="160"/>
      <c r="L58" s="160"/>
      <c r="M58" s="160">
        <f>'将来負担比率（分子）の構造'!L$50</f>
        <v>3582</v>
      </c>
      <c r="N58" s="160"/>
      <c r="O58" s="160"/>
      <c r="P58" s="160">
        <f>'将来負担比率（分子）の構造'!M$50</f>
        <v>3521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753</v>
      </c>
      <c r="C62" s="160"/>
      <c r="D62" s="160"/>
      <c r="E62" s="160">
        <f>'将来負担比率（分子）の構造'!J$45</f>
        <v>695</v>
      </c>
      <c r="F62" s="160"/>
      <c r="G62" s="160"/>
      <c r="H62" s="160">
        <f>'将来負担比率（分子）の構造'!K$45</f>
        <v>570</v>
      </c>
      <c r="I62" s="160"/>
      <c r="J62" s="160"/>
      <c r="K62" s="160">
        <f>'将来負担比率（分子）の構造'!L$45</f>
        <v>604</v>
      </c>
      <c r="L62" s="160"/>
      <c r="M62" s="160"/>
      <c r="N62" s="160">
        <f>'将来負担比率（分子）の構造'!M$45</f>
        <v>528</v>
      </c>
      <c r="O62" s="160"/>
      <c r="P62" s="160"/>
    </row>
    <row r="63" spans="1:16">
      <c r="A63" s="160" t="s">
        <v>28</v>
      </c>
      <c r="B63" s="160">
        <f>'将来負担比率（分子）の構造'!I$44</f>
        <v>478</v>
      </c>
      <c r="C63" s="160"/>
      <c r="D63" s="160"/>
      <c r="E63" s="160">
        <f>'将来負担比率（分子）の構造'!J$44</f>
        <v>404</v>
      </c>
      <c r="F63" s="160"/>
      <c r="G63" s="160"/>
      <c r="H63" s="160">
        <f>'将来負担比率（分子）の構造'!K$44</f>
        <v>324</v>
      </c>
      <c r="I63" s="160"/>
      <c r="J63" s="160"/>
      <c r="K63" s="160">
        <f>'将来負担比率（分子）の構造'!L$44</f>
        <v>244</v>
      </c>
      <c r="L63" s="160"/>
      <c r="M63" s="160"/>
      <c r="N63" s="160">
        <f>'将来負担比率（分子）の構造'!M$44</f>
        <v>163</v>
      </c>
      <c r="O63" s="160"/>
      <c r="P63" s="160"/>
    </row>
    <row r="64" spans="1:16">
      <c r="A64" s="160" t="s">
        <v>27</v>
      </c>
      <c r="B64" s="160">
        <f>'将来負担比率（分子）の構造'!I$43</f>
        <v>1389</v>
      </c>
      <c r="C64" s="160"/>
      <c r="D64" s="160"/>
      <c r="E64" s="160">
        <f>'将来負担比率（分子）の構造'!J$43</f>
        <v>2010</v>
      </c>
      <c r="F64" s="160"/>
      <c r="G64" s="160"/>
      <c r="H64" s="160">
        <f>'将来負担比率（分子）の構造'!K$43</f>
        <v>2024</v>
      </c>
      <c r="I64" s="160"/>
      <c r="J64" s="160"/>
      <c r="K64" s="160">
        <f>'将来負担比率（分子）の構造'!L$43</f>
        <v>2054</v>
      </c>
      <c r="L64" s="160"/>
      <c r="M64" s="160"/>
      <c r="N64" s="160">
        <f>'将来負担比率（分子）の構造'!M$43</f>
        <v>2063</v>
      </c>
      <c r="O64" s="160"/>
      <c r="P64" s="160"/>
    </row>
    <row r="65" spans="1:16">
      <c r="A65" s="160" t="s">
        <v>26</v>
      </c>
      <c r="B65" s="160">
        <f>'将来負担比率（分子）の構造'!I$42</f>
        <v>2</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4551</v>
      </c>
      <c r="C66" s="160"/>
      <c r="D66" s="160"/>
      <c r="E66" s="160">
        <f>'将来負担比率（分子）の構造'!J$41</f>
        <v>4531</v>
      </c>
      <c r="F66" s="160"/>
      <c r="G66" s="160"/>
      <c r="H66" s="160">
        <f>'将来負担比率（分子）の構造'!K$41</f>
        <v>4332</v>
      </c>
      <c r="I66" s="160"/>
      <c r="J66" s="160"/>
      <c r="K66" s="160">
        <f>'将来負担比率（分子）の構造'!L$41</f>
        <v>4144</v>
      </c>
      <c r="L66" s="160"/>
      <c r="M66" s="160"/>
      <c r="N66" s="160">
        <f>'将来負担比率（分子）の構造'!M$41</f>
        <v>4096</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651</v>
      </c>
      <c r="C72" s="164">
        <f>基金残高に係る経年分析!G55</f>
        <v>649</v>
      </c>
      <c r="D72" s="164">
        <f>基金残高に係る経年分析!H55</f>
        <v>570</v>
      </c>
    </row>
    <row r="73" spans="1:16">
      <c r="A73" s="163" t="s">
        <v>72</v>
      </c>
      <c r="B73" s="164">
        <f>基金残高に係る経年分析!F56</f>
        <v>764</v>
      </c>
      <c r="C73" s="164">
        <f>基金残高に係る経年分析!G56</f>
        <v>590</v>
      </c>
      <c r="D73" s="164">
        <f>基金残高に係る経年分析!H56</f>
        <v>590</v>
      </c>
    </row>
    <row r="74" spans="1:16">
      <c r="A74" s="163" t="s">
        <v>73</v>
      </c>
      <c r="B74" s="164">
        <f>基金残高に係る経年分析!F57</f>
        <v>2276</v>
      </c>
      <c r="C74" s="164">
        <f>基金残高に係る経年分析!G57</f>
        <v>2343</v>
      </c>
      <c r="D74" s="164">
        <f>基金残高に係る経年分析!H57</f>
        <v>2361</v>
      </c>
    </row>
  </sheetData>
  <sheetProtection algorithmName="SHA-512" hashValue="7lLbTxSrRf2d9K3KRTzk3k3qfqI1hgH8+vZ7h7h2DqmwJqRoLfyGo64kK3EdUpExHq4UNhFVauHzZD03BzAWPQ==" saltValue="TYcUEyxvnbZLE38BJaIl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2019-03-11T01:53:37Z</cp:lastPrinted>
  <dcterms:created xsi:type="dcterms:W3CDTF">2019-02-14T04:30:21Z</dcterms:created>
  <dcterms:modified xsi:type="dcterms:W3CDTF">2019-11-05T02:52:50Z</dcterms:modified>
  <cp:category/>
</cp:coreProperties>
</file>