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172.18.254.231\全庁共有フォルダ\01 総務課\11 財務\【令和８年度】\00_財政関係\00_財政分析関係\7_財政状況資料集\260818_【911（金）〆】令和6年度財政状況資料集の作成について（2回目・地方公会計関係）\05_シートの結合\"/>
    </mc:Choice>
  </mc:AlternateContent>
  <xr:revisionPtr revIDLastSave="0" documentId="13_ncr:1_{BB09DC24-F64A-40C3-B317-6D1F11C6A6A8}" xr6:coauthVersionLast="47" xr6:coauthVersionMax="47" xr10:uidLastSave="{00000000-0000-0000-0000-000000000000}"/>
  <bookViews>
    <workbookView xWindow="-120" yWindow="-120" windowWidth="20730" windowHeight="11040" tabRatio="70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O35" i="10"/>
  <c r="BE35" i="10"/>
  <c r="CO34" i="10"/>
  <c r="BW34" i="10"/>
  <c r="BW35" i="10" s="1"/>
  <c r="BW36" i="10" s="1"/>
  <c r="BW37" i="10" s="1"/>
  <c r="BW38" i="10" s="1"/>
  <c r="BW39" i="10" s="1"/>
  <c r="BW40" i="10" s="1"/>
  <c r="BW41" i="10" s="1"/>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c r="AM35" i="10" s="1"/>
</calcChain>
</file>

<file path=xl/sharedStrings.xml><?xml version="1.0" encoding="utf-8"?>
<sst xmlns="http://schemas.openxmlformats.org/spreadsheetml/2006/main" count="1166" uniqueCount="577">
  <si>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</si>
  <si>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</si>
  <si>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</si>
  <si>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</si>
  <si>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</si>
  <si>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</si>
  <si>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</si>
  <si>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</si>
  <si>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</si>
  <si>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</si>
  <si>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</si>
  <si>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</si>
  <si>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</si>
  <si>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</si>
  <si>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</si>
  <si>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</si>
  <si>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</si>
  <si>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</si>
  <si>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</si>
  <si>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</si>
  <si>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</si>
  <si>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</si>
  <si>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</si>
  <si>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</si>
  <si>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</si>
  <si>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</si>
  <si>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</si>
  <si>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</si>
  <si>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</si>
  <si>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</si>
  <si>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</si>
  <si>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</si>
  <si>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</si>
  <si>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</si>
  <si>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</si>
  <si>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</si>
  <si>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</si>
  <si>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</si>
  <si>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</si>
  <si>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</si>
  <si>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</si>
  <si>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</si>
  <si>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</si>
  <si>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</si>
  <si>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</si>
  <si>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</si>
  <si>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</si>
  <si>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</si>
  <si>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</si>
  <si>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</si>
  <si>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</si>
  <si>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</si>
  <si>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</si>
  <si>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</si>
  <si>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</si>
  <si>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</si>
  <si>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</si>
  <si>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</si>
  <si>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</si>
  <si>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</si>
  <si>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</si>
  <si>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</si>
  <si>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</si>
  <si>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</si>
  <si>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</si>
  <si>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</si>
  <si>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</si>
  <si>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</si>
  <si>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</si>
  <si>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</si>
  <si>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</si>
  <si>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</si>
  <si>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</si>
  <si>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</si>
  <si>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</si>
  <si>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</si>
  <si>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</si>
  <si>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</si>
  <si>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</si>
  <si>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</si>
  <si>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</si>
  <si>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</si>
  <si>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</si>
  <si>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</si>
  <si>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</si>
  <si>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</si>
  <si>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</si>
  <si>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</si>
  <si>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</si>
  <si>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</si>
  <si>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</si>
  <si>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</si>
  <si>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</si>
  <si>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</si>
  <si>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板野町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</si>
  <si>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</si>
  <si>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</si>
  <si>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</si>
  <si>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</si>
  <si>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</si>
  <si>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</si>
  <si>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</si>
  <si>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</si>
  <si>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</si>
  <si>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</si>
  <si>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</si>
  <si>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</si>
  <si>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</si>
  <si>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</si>
  <si>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</si>
  <si>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</si>
  <si>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</si>
  <si>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</si>
  <si>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</si>
  <si>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</si>
  <si>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</si>
  <si>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</si>
  <si>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</si>
  <si>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</si>
  <si>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</si>
  <si>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</si>
  <si>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</si>
  <si>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</si>
  <si>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</si>
  <si>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</si>
  <si>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</si>
  <si>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</si>
  <si>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</si>
  <si>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</si>
  <si>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</si>
  <si>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</si>
  <si>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</si>
  <si>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</si>
  <si>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</si>
  <si>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</si>
  <si>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</si>
  <si>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</si>
  <si>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</si>
  <si>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</si>
  <si>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</si>
  <si>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</si>
  <si>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</si>
  <si>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</si>
  <si>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</si>
  <si>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</si>
  <si>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</si>
  <si>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</si>
  <si>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</si>
  <si>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</si>
  <si>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</si>
  <si>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</si>
  <si>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</si>
  <si>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</si>
  <si>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</si>
  <si>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</si>
  <si>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</si>
  <si>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</si>
  <si>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</si>
  <si>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</si>
  <si>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</si>
  <si>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</si>
  <si>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</si>
  <si>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</si>
  <si>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</si>
  <si>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</si>
  <si>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</si>
  <si>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</si>
  <si>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</si>
  <si>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</si>
  <si>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</si>
  <si>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</si>
  <si>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</si>
  <si>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</si>
  <si>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</si>
  <si>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</si>
  <si>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</si>
  <si>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</si>
  <si>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</si>
  <si>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</si>
  <si>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</si>
  <si>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</si>
  <si>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</si>
  <si>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</si>
  <si>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</si>
  <si>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</si>
  <si>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</si>
  <si>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</si>
  <si>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</si>
  <si>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</si>
  <si>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</si>
  <si>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</si>
  <si>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</si>
  <si>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</si>
  <si>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</si>
  <si>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</si>
  <si>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</si>
  <si>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</si>
  <si>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</si>
  <si>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</si>
  <si>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</si>
  <si>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</si>
  <si>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</si>
  <si>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</si>
  <si>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徳島県板野町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</si>
  <si>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</si>
  <si>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</si>
  <si>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</si>
  <si>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</si>
  <si>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</si>
  <si>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</si>
  <si>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</si>
  <si>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</si>
  <si>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</si>
  <si>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</si>
  <si>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</si>
  <si>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</si>
  <si>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</si>
  <si>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</si>
  <si>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</si>
  <si>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</si>
  <si>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</si>
  <si>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</si>
  <si>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</si>
  <si>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</si>
  <si>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</si>
  <si>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</si>
  <si>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</si>
  <si>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</si>
  <si>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</si>
  <si>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</si>
  <si>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</si>
  <si>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</si>
  <si>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</si>
  <si>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</si>
  <si>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</si>
  <si>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</si>
  <si>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</si>
  <si>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</si>
  <si>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</si>
  <si>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</si>
  <si>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</si>
  <si>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</si>
  <si>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</si>
  <si>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</si>
  <si>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</si>
  <si>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</si>
  <si>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</si>
  <si>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</si>
  <si>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</si>
  <si>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</si>
  <si>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</si>
  <si>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</si>
  <si>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</si>
  <si>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</si>
  <si>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</si>
  <si>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</si>
  <si>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</si>
  <si>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</si>
  <si>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</si>
  <si>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</si>
  <si>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</si>
  <si>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</si>
  <si>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</si>
  <si>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</si>
  <si>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</si>
  <si>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</si>
  <si>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</si>
  <si>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</si>
  <si>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</si>
  <si>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</si>
  <si>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</si>
  <si>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</si>
  <si>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</si>
  <si>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</si>
  <si>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</si>
  <si>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</si>
  <si>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</si>
  <si>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</si>
  <si>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</si>
  <si>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</si>
  <si>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</si>
  <si>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</si>
  <si>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</si>
  <si>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</si>
  <si>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</si>
  <si>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</si>
  <si>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</si>
  <si>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</si>
  <si>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</si>
  <si>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</si>
  <si>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</si>
  <si>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</si>
  <si>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</si>
  <si>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</si>
  <si>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</si>
  <si>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</si>
  <si>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</si>
  <si>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</si>
  <si>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</si>
  <si>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</si>
  <si>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</si>
  <si>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</si>
  <si>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</si>
  <si>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</si>
  <si>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</si>
  <si>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</si>
  <si>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</si>
  <si>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</si>
  <si>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</si>
  <si>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</si>
  <si>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</si>
  <si>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</si>
  <si>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</si>
  <si>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</si>
  <si>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</si>
  <si>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</si>
  <si>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</si>
  <si>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</si>
  <si>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</si>
  <si>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</si>
  <si>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</si>
  <si>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</si>
  <si>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</si>
  <si>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</si>
  <si>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</si>
  <si>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</si>
  <si>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</si>
  <si>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</si>
  <si>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</si>
  <si>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</si>
  <si>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</si>
  <si>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</si>
  <si>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</si>
  <si>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</si>
  <si>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</si>
  <si>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</si>
  <si>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</si>
  <si>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</si>
  <si>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</si>
  <si>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</si>
  <si>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</si>
  <si>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</si>
  <si>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</si>
  <si>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</si>
  <si>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</si>
  <si>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</si>
  <si>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</si>
  <si>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</si>
  <si>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</si>
  <si>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</si>
  <si>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</si>
  <si>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</si>
  <si>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</si>
  <si>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</si>
  <si>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徳島県板野町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</si>
  <si>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</si>
  <si>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</si>
  <si>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</si>
  <si>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</si>
  <si>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</si>
  <si>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</si>
  <si>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</si>
  <si>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</si>
  <si>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</si>
  <si>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</si>
  <si>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</si>
  <si>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</si>
  <si>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</si>
  <si>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</si>
  <si>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</si>
  <si>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</si>
  <si>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</si>
  <si>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</si>
  <si>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</si>
  <si>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</si>
  <si>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板野町住宅新築資金等貸付事業特別会計</t>
    <phoneticPr fontId="5"/>
  </si>
  <si>
    <t>板野町奨学金貸与事業特別会計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</si>
  <si>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</si>
  <si>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</si>
  <si>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</si>
  <si>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</si>
  <si>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</si>
  <si>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</si>
  <si>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</si>
  <si>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</si>
  <si>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</si>
  <si>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</si>
  <si>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</si>
  <si>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</si>
  <si>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</si>
  <si>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板野町特別会計国民健康保険</t>
    <phoneticPr fontId="5"/>
  </si>
  <si>
    <t>板野町介護保険（保険事業）特別会計</t>
    <phoneticPr fontId="5"/>
  </si>
  <si>
    <t>板野町後期高齢者医療特別会計</t>
    <phoneticPr fontId="5"/>
  </si>
  <si>
    <t>板野町介護保険（介護サービス事業）特別会計</t>
    <phoneticPr fontId="5"/>
  </si>
  <si>
    <t>板野町水道事業会計</t>
    <phoneticPr fontId="5"/>
  </si>
  <si>
    <t>法適用企業</t>
    <phoneticPr fontId="5"/>
  </si>
  <si>
    <t>板野町下水道事業会計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</si>
  <si>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</si>
  <si>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</si>
  <si>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</si>
  <si>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</si>
  <si>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</si>
  <si>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</si>
  <si>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</si>
  <si>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</si>
  <si>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</si>
  <si>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</si>
  <si>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</si>
  <si>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</si>
  <si>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</si>
  <si>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</si>
  <si>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</si>
  <si>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</si>
  <si>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</si>
  <si>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</si>
  <si>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</si>
  <si>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</si>
  <si>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</si>
  <si>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</si>
  <si>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</si>
  <si>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</si>
  <si>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</si>
  <si>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</si>
  <si>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</si>
  <si>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</si>
  <si>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</si>
  <si>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</si>
  <si>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</si>
  <si>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</si>
  <si>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</si>
  <si>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</si>
  <si>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</si>
  <si>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</si>
  <si>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</si>
  <si>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</si>
  <si>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</si>
  <si>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</si>
  <si>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</si>
  <si>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</si>
  <si>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</si>
  <si>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</si>
  <si>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</si>
  <si>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</si>
  <si>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</si>
  <si>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</si>
  <si>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</si>
  <si>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</si>
  <si>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</si>
  <si>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</si>
  <si>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</si>
  <si>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板野町介護保険(介護サービス事業)特別会計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</si>
  <si>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</si>
  <si>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板野町介護保険(保険事業)特別会計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</si>
  <si>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</si>
  <si>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</si>
  <si>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</si>
  <si>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</si>
  <si>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</si>
  <si>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</si>
  <si>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</si>
  <si>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</si>
  <si>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</si>
  <si>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</si>
  <si>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</si>
  <si>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</si>
  <si>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</si>
  <si>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</si>
  <si>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</si>
  <si>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</si>
  <si>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</si>
  <si>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</si>
  <si>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</si>
  <si>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</si>
  <si>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</si>
  <si>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</si>
  <si>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</si>
  <si>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</si>
  <si>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</si>
  <si>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</si>
  <si>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</si>
  <si>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</si>
  <si>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</si>
  <si>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</si>
  <si>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</si>
  <si>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</si>
  <si>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</si>
  <si>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</si>
  <si>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</si>
  <si>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</si>
  <si>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</si>
  <si>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</si>
  <si>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</si>
  <si>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</si>
  <si>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</si>
  <si>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</si>
  <si>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</si>
  <si>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</si>
  <si>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</si>
  <si>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</si>
  <si>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</si>
  <si>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</si>
  <si>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</si>
  <si>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</si>
  <si>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</si>
  <si>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</si>
  <si>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</si>
  <si>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</si>
  <si>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</si>
  <si>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</si>
  <si>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</si>
  <si>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</si>
  <si>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</si>
  <si>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</si>
  <si>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</si>
  <si>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</si>
  <si>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</si>
  <si>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</si>
  <si>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</si>
  <si>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</si>
  <si>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</si>
  <si>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</si>
  <si>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</si>
  <si>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</si>
  <si>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</si>
  <si>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</si>
  <si>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</si>
  <si>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</si>
  <si>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</si>
  <si>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</si>
  <si>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</si>
  <si>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</si>
  <si>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</si>
  <si>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</si>
  <si>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</si>
  <si>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板野町水道事業会計</t>
  </si>
  <si>
    <t>一般会計</t>
  </si>
  <si>
    <t>板野町介護保険（保険事業）特別会計</t>
  </si>
  <si>
    <t>板野町下水道事業会計</t>
  </si>
  <si>
    <t>板野町特別会計国民健康保険</t>
  </si>
  <si>
    <t>板野町介護保険（介護サービス事業）特別会計</t>
  </si>
  <si>
    <t>板野町後期高齢者医療特別会計</t>
  </si>
  <si>
    <t>板野町住宅新築資金等貸付事業特別会計</t>
  </si>
  <si>
    <t>その他会計（赤字）</t>
  </si>
  <si>
    <t>その他会計（黒字）</t>
  </si>
  <si>
    <t>R02</t>
    <phoneticPr fontId="5"/>
  </si>
  <si>
    <t>R03</t>
    <phoneticPr fontId="5"/>
  </si>
  <si>
    <t>R04</t>
    <phoneticPr fontId="5"/>
  </si>
  <si>
    <t>R05</t>
    <phoneticPr fontId="5"/>
  </si>
  <si>
    <t>R06</t>
    <phoneticPr fontId="5"/>
  </si>
  <si>
    <t>-</t>
    <phoneticPr fontId="2"/>
  </si>
  <si>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35"/>
  </si>
  <si>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35"/>
  </si>
  <si>
    <t>徳島県市町村総合事務組合（徳島滞納整理機構特別会計）</t>
    <rPh sb="0" eb="12">
      <t>トクシマケンシチョウソンソウゴウジムクミアイ</t>
    </rPh>
    <rPh sb="13" eb="15">
      <t>トクシマ</t>
    </rPh>
    <rPh sb="15" eb="17">
      <t>タイノウ</t>
    </rPh>
    <rPh sb="17" eb="19">
      <t>セイリ</t>
    </rPh>
    <rPh sb="19" eb="21">
      <t>キコウ</t>
    </rPh>
    <rPh sb="21" eb="23">
      <t>トクベツ</t>
    </rPh>
    <rPh sb="23" eb="25">
      <t>カイケイ</t>
    </rPh>
    <phoneticPr fontId="35"/>
  </si>
  <si>
    <t>徳島県後期高齢者医療広域連合（一般会計）</t>
    <rPh sb="0" eb="3">
      <t>トクシマケン</t>
    </rPh>
    <rPh sb="3" eb="5">
      <t>コウキ</t>
    </rPh>
    <rPh sb="5" eb="8">
      <t>コウレイシャ</t>
    </rPh>
    <rPh sb="8" eb="10">
      <t>イリョウ</t>
    </rPh>
    <rPh sb="10" eb="12">
      <t>コウイキ</t>
    </rPh>
    <rPh sb="12" eb="14">
      <t>レンゴウ</t>
    </rPh>
    <rPh sb="15" eb="17">
      <t>イッパン</t>
    </rPh>
    <rPh sb="17" eb="19">
      <t>カイケイ</t>
    </rPh>
    <phoneticPr fontId="35"/>
  </si>
  <si>
    <t>徳島県後期高齢者医療広域連合（後期高齢者医療事業会計）</t>
    <rPh sb="0" eb="3">
      <t>トクシマケン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35"/>
  </si>
  <si>
    <t>中央広域環境施設組合</t>
    <rPh sb="0" eb="10">
      <t>チュウオウコウイキカンキョウシセツクミアイ</t>
    </rPh>
    <phoneticPr fontId="35"/>
  </si>
  <si>
    <t>板野西部消防組合</t>
    <rPh sb="0" eb="2">
      <t>イタノ</t>
    </rPh>
    <rPh sb="2" eb="4">
      <t>セイブ</t>
    </rPh>
    <rPh sb="4" eb="6">
      <t>ショウボウ</t>
    </rPh>
    <rPh sb="6" eb="8">
      <t>クミアイ</t>
    </rPh>
    <phoneticPr fontId="35"/>
  </si>
  <si>
    <t>松茂町ほか二町競艇事業組合</t>
    <phoneticPr fontId="2"/>
  </si>
  <si>
    <t>○</t>
    <phoneticPr fontId="2"/>
  </si>
  <si>
    <t>板野町土地開発公社</t>
    <phoneticPr fontId="2"/>
  </si>
  <si>
    <t>-</t>
    <phoneticPr fontId="2"/>
  </si>
  <si>
    <t>役場庁舎改築等基金</t>
  </si>
  <si>
    <t>公共施設等整備基金</t>
  </si>
  <si>
    <t>産業振興資本管理基金</t>
  </si>
  <si>
    <t>高齢者保健福祉基金</t>
  </si>
  <si>
    <t>地方創生基金</t>
    <rPh sb="0" eb="2">
      <t>チホウ</t>
    </rPh>
    <rPh sb="2" eb="4">
      <t>ソウセイ</t>
    </rPh>
    <phoneticPr fontId="10"/>
  </si>
  <si>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</si>
  <si>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</si>
  <si>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</si>
  <si>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</si>
  <si>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</si>
  <si>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将来負担比率については、充当可能基金残高の増加及び地方債残高の減少などにより令和３年度以降、比率算定なしを維持している。
　一方、実質公債費比率については、令和４年度まで減少傾向が続いていたが、令和５年度以降は防災行政無線更新事業に係る地方債の償還が開始したことにより地方債の元利償還金が増加したため、令和５年度と比較して０．６ポイント上昇し悪化した。今後も、実質公債費比率は微増傾向で推移していくことが見込まれるため、起債事業の実施に当たっては事業の峻別の他、可能な限り交付税措置のある有利な地方債の活用を図っていく必要がある。</t>
    <rPh sb="103" eb="105">
      <t>イコウ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</si>
  <si>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</si>
  <si>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</si>
  <si>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</si>
  <si>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令和２年度は、道の駅整備事業の完了により地方債残高が増加したことに加え、将来負担額も増加したために将来負担比率が１０年ぶりに算定されたが、令和３年度以降は充当可能基金残高の増加や地方債残高の減少により、将来負担額を充当可能財源等が上回っているために将来負担比率は算定なしを維持している。
　有形固定資産減価償却率については、資産の増加分を減価償却累計額の増加分が上回る状況が続いているために比率は上昇傾向で推移している。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</si>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</sst>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7BEC971-D1EB-41AC-9D40-D53940DEA3C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7C82-4EF5-A998-966CF2CCC6D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178586</c:v>
                </c:pt>
                <c:pt idx="1">
                  <c:v>35046</c:v>
                </c:pt>
                <c:pt idx="2">
                  <c:v>18393</c:v>
                </c:pt>
                <c:pt idx="3">
                  <c:v>36990</c:v>
                </c:pt>
                <c:pt idx="4">
                  <c:v>28851</c:v>
                </c:pt>
              </c:numCache>
            </c:numRef>
          </c:val>
          <c:smooth val="0"/>
          <c:extLst>
            <c:ext xmlns:c16="http://schemas.microsoft.com/office/drawing/2014/chart" uri="{C3380CC4-5D6E-409C-BE32-E72D297353CC}">
              <c16:uniqueId val="{00000001-7C82-4EF5-A998-966CF2CCC6D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6.78</c:v>
                </c:pt>
                <c:pt idx="1">
                  <c:v>6.85</c:v>
                </c:pt>
                <c:pt idx="2">
                  <c:v>6.8</c:v>
                </c:pt>
                <c:pt idx="3">
                  <c:v>9.06</c:v>
                </c:pt>
                <c:pt idx="4">
                  <c:v>8.0500000000000007</c:v>
                </c:pt>
              </c:numCache>
            </c:numRef>
          </c:val>
          <c:extLst>
            <c:ext xmlns:c16="http://schemas.microsoft.com/office/drawing/2014/chart" uri="{C3380CC4-5D6E-409C-BE32-E72D297353CC}">
              <c16:uniqueId val="{00000000-BCED-49A0-A20F-AB215393861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11.25</c:v>
                </c:pt>
                <c:pt idx="1">
                  <c:v>14.27</c:v>
                </c:pt>
                <c:pt idx="2">
                  <c:v>16.89</c:v>
                </c:pt>
                <c:pt idx="3">
                  <c:v>16.690000000000001</c:v>
                </c:pt>
                <c:pt idx="4">
                  <c:v>18.739999999999998</c:v>
                </c:pt>
              </c:numCache>
            </c:numRef>
          </c:val>
          <c:extLst>
            <c:ext xmlns:c16="http://schemas.microsoft.com/office/drawing/2014/chart" uri="{C3380CC4-5D6E-409C-BE32-E72D297353CC}">
              <c16:uniqueId val="{00000001-BCED-49A0-A20F-AB215393861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0.87</c:v>
                </c:pt>
                <c:pt idx="1">
                  <c:v>4.1900000000000004</c:v>
                </c:pt>
                <c:pt idx="2">
                  <c:v>5.33</c:v>
                </c:pt>
                <c:pt idx="3">
                  <c:v>2.35</c:v>
                </c:pt>
                <c:pt idx="4">
                  <c:v>1.6</c:v>
                </c:pt>
              </c:numCache>
            </c:numRef>
          </c:val>
          <c:smooth val="0"/>
          <c:extLst>
            <c:ext xmlns:c16="http://schemas.microsoft.com/office/drawing/2014/chart" uri="{C3380CC4-5D6E-409C-BE32-E72D297353CC}">
              <c16:uniqueId val="{00000002-BCED-49A0-A20F-AB215393861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0.59</c:v>
                </c:pt>
                <c:pt idx="6">
                  <c:v>#N/A</c:v>
                </c:pt>
                <c:pt idx="7">
                  <c:v>0</c:v>
                </c:pt>
                <c:pt idx="8">
                  <c:v>#N/A</c:v>
                </c:pt>
                <c:pt idx="9">
                  <c:v>0</c:v>
                </c:pt>
              </c:numCache>
            </c:numRef>
          </c:val>
          <c:extLst>
            <c:ext xmlns:c16="http://schemas.microsoft.com/office/drawing/2014/chart" uri="{C3380CC4-5D6E-409C-BE32-E72D297353CC}">
              <c16:uniqueId val="{00000000-FFE4-4264-B824-DED06C027D7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E4-4264-B824-DED06C027D72}"/>
            </c:ext>
          </c:extLst>
        </c:ser>
        <c:ser>
          <c:idx val="2"/>
          <c:order val="2"/>
          <c:tx>
            <c:strRef>
              <c:f>データシート!$A$29</c:f>
              <c:strCache>
                <c:ptCount val="1"/>
                <c:pt idx="0">
                  <c:v>板野町住宅新築資金等貸付事業特別会計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0.03</c:v>
                </c:pt>
                <c:pt idx="6">
                  <c:v>#N/A</c:v>
                </c:pt>
                <c:pt idx="7">
                  <c:v>0.01</c:v>
                </c:pt>
                <c:pt idx="8">
                  <c:v>#N/A</c:v>
                </c:pt>
                <c:pt idx="9">
                  <c:v>0.01</c:v>
                </c:pt>
              </c:numCache>
            </c:numRef>
          </c:val>
          <c:extLst>
            <c:ext xmlns:c16="http://schemas.microsoft.com/office/drawing/2014/chart" uri="{C3380CC4-5D6E-409C-BE32-E72D297353CC}">
              <c16:uniqueId val="{00000002-FFE4-4264-B824-DED06C027D72}"/>
            </c:ext>
          </c:extLst>
        </c:ser>
        <c:ser>
          <c:idx val="3"/>
          <c:order val="3"/>
          <c:tx>
            <c:strRef>
              <c:f>データシート!$A$30</c:f>
              <c:strCache>
                <c:ptCount val="1"/>
                <c:pt idx="0">
                  <c:v>板野町後期高齢者医療特別会計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0.04</c:v>
                </c:pt>
                <c:pt idx="6">
                  <c:v>#N/A</c:v>
                </c:pt>
                <c:pt idx="7">
                  <c:v>0.05</c:v>
                </c:pt>
                <c:pt idx="8">
                  <c:v>#N/A</c:v>
                </c:pt>
                <c:pt idx="9">
                  <c:v>0.06</c:v>
                </c:pt>
              </c:numCache>
            </c:numRef>
          </c:val>
          <c:extLst>
            <c:ext xmlns:c16="http://schemas.microsoft.com/office/drawing/2014/chart" uri="{C3380CC4-5D6E-409C-BE32-E72D297353CC}">
              <c16:uniqueId val="{00000003-FFE4-4264-B824-DED06C027D72}"/>
            </c:ext>
          </c:extLst>
        </c:ser>
        <c:ser>
          <c:idx val="4"/>
          <c:order val="4"/>
          <c:tx>
            <c:strRef>
              <c:f>データシート!$A$31</c:f>
              <c:strCache>
                <c:ptCount val="1"/>
                <c:pt idx="0">
                  <c:v>板野町介護保険（介護サービス事業）特別会計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7.0000000000000007E-2</c:v>
                </c:pt>
                <c:pt idx="4">
                  <c:v>#N/A</c:v>
                </c:pt>
                <c:pt idx="5">
                  <c:v>0.1</c:v>
                </c:pt>
                <c:pt idx="6">
                  <c:v>#N/A</c:v>
                </c:pt>
                <c:pt idx="7">
                  <c:v>0.12</c:v>
                </c:pt>
                <c:pt idx="8">
                  <c:v>#N/A</c:v>
                </c:pt>
                <c:pt idx="9">
                  <c:v>0.14000000000000001</c:v>
                </c:pt>
              </c:numCache>
            </c:numRef>
          </c:val>
          <c:extLst>
            <c:ext xmlns:c16="http://schemas.microsoft.com/office/drawing/2014/chart" uri="{C3380CC4-5D6E-409C-BE32-E72D297353CC}">
              <c16:uniqueId val="{00000004-FFE4-4264-B824-DED06C027D72}"/>
            </c:ext>
          </c:extLst>
        </c:ser>
        <c:ser>
          <c:idx val="5"/>
          <c:order val="5"/>
          <c:tx>
            <c:strRef>
              <c:f>データシート!$A$32</c:f>
              <c:strCache>
                <c:ptCount val="1"/>
                <c:pt idx="0">
                  <c:v>板野町特別会計国民健康保険</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0.7</c:v>
                </c:pt>
                <c:pt idx="4">
                  <c:v>#N/A</c:v>
                </c:pt>
                <c:pt idx="5">
                  <c:v>0.76</c:v>
                </c:pt>
                <c:pt idx="6">
                  <c:v>#N/A</c:v>
                </c:pt>
                <c:pt idx="7">
                  <c:v>0.46</c:v>
                </c:pt>
                <c:pt idx="8">
                  <c:v>#N/A</c:v>
                </c:pt>
                <c:pt idx="9">
                  <c:v>0.64</c:v>
                </c:pt>
              </c:numCache>
            </c:numRef>
          </c:val>
          <c:extLst>
            <c:ext xmlns:c16="http://schemas.microsoft.com/office/drawing/2014/chart" uri="{C3380CC4-5D6E-409C-BE32-E72D297353CC}">
              <c16:uniqueId val="{00000005-FFE4-4264-B824-DED06C027D72}"/>
            </c:ext>
          </c:extLst>
        </c:ser>
        <c:ser>
          <c:idx val="6"/>
          <c:order val="6"/>
          <c:tx>
            <c:strRef>
              <c:f>データシート!$A$33</c:f>
              <c:strCache>
                <c:ptCount val="1"/>
                <c:pt idx="0">
                  <c:v>板野町下水道事業会計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0.22</c:v>
                </c:pt>
                <c:pt idx="8">
                  <c:v>#N/A</c:v>
                </c:pt>
                <c:pt idx="9">
                  <c:v>0.72</c:v>
                </c:pt>
              </c:numCache>
            </c:numRef>
          </c:val>
          <c:extLst>
            <c:ext xmlns:c16="http://schemas.microsoft.com/office/drawing/2014/chart" uri="{C3380CC4-5D6E-409C-BE32-E72D297353CC}">
              <c16:uniqueId val="{00000006-FFE4-4264-B824-DED06C027D72}"/>
            </c:ext>
          </c:extLst>
        </c:ser>
        <c:ser>
          <c:idx val="7"/>
          <c:order val="7"/>
          <c:tx>
            <c:strRef>
              <c:f>データシート!$A$34</c:f>
              <c:strCache>
                <c:ptCount val="1"/>
                <c:pt idx="0">
                  <c:v>板野町介護保険（保険事業）特別会計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0.37</c:v>
                </c:pt>
                <c:pt idx="2">
                  <c:v>#N/A</c:v>
                </c:pt>
                <c:pt idx="3">
                  <c:v>0.42</c:v>
                </c:pt>
                <c:pt idx="4">
                  <c:v>#N/A</c:v>
                </c:pt>
                <c:pt idx="5">
                  <c:v>2.65</c:v>
                </c:pt>
                <c:pt idx="6">
                  <c:v>#N/A</c:v>
                </c:pt>
                <c:pt idx="7">
                  <c:v>3</c:v>
                </c:pt>
                <c:pt idx="8">
                  <c:v>#N/A</c:v>
                </c:pt>
                <c:pt idx="9">
                  <c:v>3.04</c:v>
                </c:pt>
              </c:numCache>
            </c:numRef>
          </c:val>
          <c:extLst>
            <c:ext xmlns:c16="http://schemas.microsoft.com/office/drawing/2014/chart" uri="{C3380CC4-5D6E-409C-BE32-E72D297353CC}">
              <c16:uniqueId val="{00000007-FFE4-4264-B824-DED06C027D7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6.75</c:v>
                </c:pt>
                <c:pt idx="2">
                  <c:v>#N/A</c:v>
                </c:pt>
                <c:pt idx="3">
                  <c:v>6.83</c:v>
                </c:pt>
                <c:pt idx="4">
                  <c:v>#N/A</c:v>
                </c:pt>
                <c:pt idx="5">
                  <c:v>6.76</c:v>
                </c:pt>
                <c:pt idx="6">
                  <c:v>#N/A</c:v>
                </c:pt>
                <c:pt idx="7">
                  <c:v>9.0399999999999991</c:v>
                </c:pt>
                <c:pt idx="8">
                  <c:v>#N/A</c:v>
                </c:pt>
                <c:pt idx="9">
                  <c:v>8.0299999999999994</c:v>
                </c:pt>
              </c:numCache>
            </c:numRef>
          </c:val>
          <c:extLst>
            <c:ext xmlns:c16="http://schemas.microsoft.com/office/drawing/2014/chart" uri="{C3380CC4-5D6E-409C-BE32-E72D297353CC}">
              <c16:uniqueId val="{00000008-FFE4-4264-B824-DED06C027D72}"/>
            </c:ext>
          </c:extLst>
        </c:ser>
        <c:ser>
          <c:idx val="9"/>
          <c:order val="9"/>
          <c:tx>
            <c:strRef>
              <c:f>データシート!$A$36</c:f>
              <c:strCache>
                <c:ptCount val="1"/>
                <c:pt idx="0">
                  <c:v>板野町水道事業会計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13.85</c:v>
                </c:pt>
                <c:pt idx="2">
                  <c:v>#N/A</c:v>
                </c:pt>
                <c:pt idx="3">
                  <c:v>13.43</c:v>
                </c:pt>
                <c:pt idx="4">
                  <c:v>#N/A</c:v>
                </c:pt>
                <c:pt idx="5">
                  <c:v>13.92</c:v>
                </c:pt>
                <c:pt idx="6">
                  <c:v>#N/A</c:v>
                </c:pt>
                <c:pt idx="7">
                  <c:v>13.41</c:v>
                </c:pt>
                <c:pt idx="8">
                  <c:v>#N/A</c:v>
                </c:pt>
                <c:pt idx="9">
                  <c:v>13.3</c:v>
                </c:pt>
              </c:numCache>
            </c:numRef>
          </c:val>
          <c:extLst>
            <c:ext xmlns:c16="http://schemas.microsoft.com/office/drawing/2014/chart" uri="{C3380CC4-5D6E-409C-BE32-E72D297353CC}">
              <c16:uniqueId val="{00000009-FFE4-4264-B824-DED06C027D7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373</c:v>
                </c:pt>
                <c:pt idx="5">
                  <c:v>381</c:v>
                </c:pt>
                <c:pt idx="8">
                  <c:v>380</c:v>
                </c:pt>
                <c:pt idx="11">
                  <c:v>351</c:v>
                </c:pt>
                <c:pt idx="14">
                  <c:v>353</c:v>
                </c:pt>
              </c:numCache>
            </c:numRef>
          </c:val>
          <c:extLst>
            <c:ext xmlns:c16="http://schemas.microsoft.com/office/drawing/2014/chart" uri="{C3380CC4-5D6E-409C-BE32-E72D297353CC}">
              <c16:uniqueId val="{00000000-B25E-4E0B-9FB7-5B2AB654BA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25E-4E0B-9FB7-5B2AB654BA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25E-4E0B-9FB7-5B2AB654BA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5</c:v>
                </c:pt>
                <c:pt idx="6">
                  <c:v>0</c:v>
                </c:pt>
                <c:pt idx="9">
                  <c:v>0</c:v>
                </c:pt>
                <c:pt idx="12">
                  <c:v>0</c:v>
                </c:pt>
              </c:numCache>
            </c:numRef>
          </c:val>
          <c:extLst>
            <c:ext xmlns:c16="http://schemas.microsoft.com/office/drawing/2014/chart" uri="{C3380CC4-5D6E-409C-BE32-E72D297353CC}">
              <c16:uniqueId val="{00000003-B25E-4E0B-9FB7-5B2AB654BA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139</c:v>
                </c:pt>
                <c:pt idx="3">
                  <c:v>143</c:v>
                </c:pt>
                <c:pt idx="6">
                  <c:v>147</c:v>
                </c:pt>
                <c:pt idx="9">
                  <c:v>137</c:v>
                </c:pt>
                <c:pt idx="12">
                  <c:v>139</c:v>
                </c:pt>
              </c:numCache>
            </c:numRef>
          </c:val>
          <c:extLst>
            <c:ext xmlns:c16="http://schemas.microsoft.com/office/drawing/2014/chart" uri="{C3380CC4-5D6E-409C-BE32-E72D297353CC}">
              <c16:uniqueId val="{00000004-B25E-4E0B-9FB7-5B2AB654BA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25E-4E0B-9FB7-5B2AB654BA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25E-4E0B-9FB7-5B2AB654BA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363</c:v>
                </c:pt>
                <c:pt idx="3">
                  <c:v>380</c:v>
                </c:pt>
                <c:pt idx="6">
                  <c:v>418</c:v>
                </c:pt>
                <c:pt idx="9">
                  <c:v>437</c:v>
                </c:pt>
                <c:pt idx="12">
                  <c:v>435</c:v>
                </c:pt>
              </c:numCache>
            </c:numRef>
          </c:val>
          <c:extLst>
            <c:ext xmlns:c16="http://schemas.microsoft.com/office/drawing/2014/chart" uri="{C3380CC4-5D6E-409C-BE32-E72D297353CC}">
              <c16:uniqueId val="{00000007-B25E-4E0B-9FB7-5B2AB654BA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134</c:v>
                </c:pt>
                <c:pt idx="2">
                  <c:v>#N/A</c:v>
                </c:pt>
                <c:pt idx="3">
                  <c:v>#N/A</c:v>
                </c:pt>
                <c:pt idx="4">
                  <c:v>147</c:v>
                </c:pt>
                <c:pt idx="5">
                  <c:v>#N/A</c:v>
                </c:pt>
                <c:pt idx="6">
                  <c:v>#N/A</c:v>
                </c:pt>
                <c:pt idx="7">
                  <c:v>185</c:v>
                </c:pt>
                <c:pt idx="8">
                  <c:v>#N/A</c:v>
                </c:pt>
                <c:pt idx="9">
                  <c:v>#N/A</c:v>
                </c:pt>
                <c:pt idx="10">
                  <c:v>223</c:v>
                </c:pt>
                <c:pt idx="11">
                  <c:v>#N/A</c:v>
                </c:pt>
                <c:pt idx="12">
                  <c:v>#N/A</c:v>
                </c:pt>
                <c:pt idx="13">
                  <c:v>221</c:v>
                </c:pt>
                <c:pt idx="14">
                  <c:v>#N/A</c:v>
                </c:pt>
              </c:numCache>
            </c:numRef>
          </c:val>
          <c:smooth val="0"/>
          <c:extLst>
            <c:ext xmlns:c16="http://schemas.microsoft.com/office/drawing/2014/chart" uri="{C3380CC4-5D6E-409C-BE32-E72D297353CC}">
              <c16:uniqueId val="{00000008-B25E-4E0B-9FB7-5B2AB654BA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4652</c:v>
                </c:pt>
                <c:pt idx="5">
                  <c:v>4533</c:v>
                </c:pt>
                <c:pt idx="8">
                  <c:v>4314</c:v>
                </c:pt>
                <c:pt idx="11">
                  <c:v>4111</c:v>
                </c:pt>
                <c:pt idx="14">
                  <c:v>3888</c:v>
                </c:pt>
              </c:numCache>
            </c:numRef>
          </c:val>
          <c:extLst>
            <c:ext xmlns:c16="http://schemas.microsoft.com/office/drawing/2014/chart" uri="{C3380CC4-5D6E-409C-BE32-E72D297353CC}">
              <c16:uniqueId val="{00000000-C95D-4982-BFE7-AB65C77531F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c:v>
                </c:pt>
                <c:pt idx="5">
                  <c:v>53</c:v>
                </c:pt>
                <c:pt idx="8">
                  <c:v>42</c:v>
                </c:pt>
                <c:pt idx="11">
                  <c:v>37</c:v>
                </c:pt>
                <c:pt idx="14">
                  <c:v>41</c:v>
                </c:pt>
              </c:numCache>
            </c:numRef>
          </c:val>
          <c:extLst>
            <c:ext xmlns:c16="http://schemas.microsoft.com/office/drawing/2014/chart" uri="{C3380CC4-5D6E-409C-BE32-E72D297353CC}">
              <c16:uniqueId val="{00000001-C95D-4982-BFE7-AB65C77531F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2798</c:v>
                </c:pt>
                <c:pt idx="5">
                  <c:v>3544</c:v>
                </c:pt>
                <c:pt idx="8">
                  <c:v>3801</c:v>
                </c:pt>
                <c:pt idx="11">
                  <c:v>3873</c:v>
                </c:pt>
                <c:pt idx="14">
                  <c:v>4023</c:v>
                </c:pt>
              </c:numCache>
            </c:numRef>
          </c:val>
          <c:extLst>
            <c:ext xmlns:c16="http://schemas.microsoft.com/office/drawing/2014/chart" uri="{C3380CC4-5D6E-409C-BE32-E72D297353CC}">
              <c16:uniqueId val="{00000002-C95D-4982-BFE7-AB65C77531F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95D-4982-BFE7-AB65C77531F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95D-4982-BFE7-AB65C77531F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5D-4982-BFE7-AB65C77531F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389</c:v>
                </c:pt>
                <c:pt idx="3">
                  <c:v>354</c:v>
                </c:pt>
                <c:pt idx="6">
                  <c:v>338</c:v>
                </c:pt>
                <c:pt idx="9">
                  <c:v>315</c:v>
                </c:pt>
                <c:pt idx="12">
                  <c:v>297</c:v>
                </c:pt>
              </c:numCache>
            </c:numRef>
          </c:val>
          <c:extLst>
            <c:ext xmlns:c16="http://schemas.microsoft.com/office/drawing/2014/chart" uri="{C3380CC4-5D6E-409C-BE32-E72D297353CC}">
              <c16:uniqueId val="{00000006-C95D-4982-BFE7-AB65C77531F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c:v>
                </c:pt>
                <c:pt idx="3">
                  <c:v>2</c:v>
                </c:pt>
                <c:pt idx="6">
                  <c:v>2</c:v>
                </c:pt>
                <c:pt idx="9">
                  <c:v>1</c:v>
                </c:pt>
                <c:pt idx="12">
                  <c:v>0</c:v>
                </c:pt>
              </c:numCache>
            </c:numRef>
          </c:val>
          <c:extLst>
            <c:ext xmlns:c16="http://schemas.microsoft.com/office/drawing/2014/chart" uri="{C3380CC4-5D6E-409C-BE32-E72D297353CC}">
              <c16:uniqueId val="{00000007-C95D-4982-BFE7-AB65C77531F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1999</c:v>
                </c:pt>
                <c:pt idx="3">
                  <c:v>1982</c:v>
                </c:pt>
                <c:pt idx="6">
                  <c:v>1969</c:v>
                </c:pt>
                <c:pt idx="9">
                  <c:v>1876</c:v>
                </c:pt>
                <c:pt idx="12">
                  <c:v>1771</c:v>
                </c:pt>
              </c:numCache>
            </c:numRef>
          </c:val>
          <c:extLst>
            <c:ext xmlns:c16="http://schemas.microsoft.com/office/drawing/2014/chart" uri="{C3380CC4-5D6E-409C-BE32-E72D297353CC}">
              <c16:uniqueId val="{00000008-C95D-4982-BFE7-AB65C77531F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95D-4982-BFE7-AB65C77531F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5740</c:v>
                </c:pt>
                <c:pt idx="3">
                  <c:v>5692</c:v>
                </c:pt>
                <c:pt idx="6">
                  <c:v>5252</c:v>
                </c:pt>
                <c:pt idx="9">
                  <c:v>4979</c:v>
                </c:pt>
                <c:pt idx="12">
                  <c:v>4708</c:v>
                </c:pt>
              </c:numCache>
            </c:numRef>
          </c:val>
          <c:extLst>
            <c:ext xmlns:c16="http://schemas.microsoft.com/office/drawing/2014/chart" uri="{C3380CC4-5D6E-409C-BE32-E72D297353CC}">
              <c16:uniqueId val="{0000000A-C95D-4982-BFE7-AB65C77531F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633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95D-4982-BFE7-AB65C77531F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678</c:v>
                </c:pt>
                <c:pt idx="1">
                  <c:v>678</c:v>
                </c:pt>
                <c:pt idx="2">
                  <c:v>778</c:v>
                </c:pt>
              </c:numCache>
            </c:numRef>
          </c:val>
          <c:extLst>
            <c:ext xmlns:c16="http://schemas.microsoft.com/office/drawing/2014/chart" uri="{C3380CC4-5D6E-409C-BE32-E72D297353CC}">
              <c16:uniqueId val="{00000000-EB62-4057-B559-D8236B314A5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889</c:v>
                </c:pt>
                <c:pt idx="1">
                  <c:v>919</c:v>
                </c:pt>
                <c:pt idx="2">
                  <c:v>749</c:v>
                </c:pt>
              </c:numCache>
            </c:numRef>
          </c:val>
          <c:extLst>
            <c:ext xmlns:c16="http://schemas.microsoft.com/office/drawing/2014/chart" uri="{C3380CC4-5D6E-409C-BE32-E72D297353CC}">
              <c16:uniqueId val="{00000001-EB62-4057-B559-D8236B314A5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2238</c:v>
                </c:pt>
                <c:pt idx="1">
                  <c:v>2282</c:v>
                </c:pt>
                <c:pt idx="2">
                  <c:v>2503</c:v>
                </c:pt>
              </c:numCache>
            </c:numRef>
          </c:val>
          <c:extLst>
            <c:ext xmlns:c16="http://schemas.microsoft.com/office/drawing/2014/chart" uri="{C3380CC4-5D6E-409C-BE32-E72D297353CC}">
              <c16:uniqueId val="{00000002-EB62-4057-B559-D8236B314A5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{CB68ADC9-8226-46B9-AD60-2C4F645DC93E}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F0B-410D-9325-51144CFE19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{E5719AE1-6175-4189-AD25-E3D509FF939B}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0B-410D-9325-51144CFE19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{91CB9314-BC61-48F1-B7B2-20D20D439BBB}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0B-410D-9325-51144CFE19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{9A1FDFD9-1FDF-46C2-B29E-F35CE87F5805}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0B-410D-9325-51144CFE19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{F5609E99-43C0-4541-8571-733B44EE4522}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0B-410D-9325-51144CFE196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{1A06848A-2806-484D-A7FF-ADA55802DE59}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F0B-410D-9325-51144CFE196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{909EAD3F-810D-4DE0-A1AA-2031A17E4B7C}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F0B-410D-9325-51144CFE196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{4EA43977-6735-4ED4-8136-807BB6C65DE9}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F0B-410D-9325-51144CFE196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{1CDF0AE3-4D9F-4462-8001-2885FFE1646F}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F0B-410D-9325-51144CFE19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63</c:v>
                </c:pt>
                <c:pt idx="16">
                  <c:v>64.5</c:v>
                </c:pt>
                <c:pt idx="24">
                  <c:v>65.900000000000006</c:v>
                </c:pt>
                <c:pt idx="32">
                  <c:v>67.5</c:v>
                </c:pt>
              </c:numCache>
            </c:numRef>
          </c:xVal>
          <c:yVal>
            <c:numRef>
              <c:f>公会計指標分析・財政指標組合せ分析表!$BP$51:$DC$51</c:f>
              <c:numCache>
                <c:formatCode>#,##0.0;"▲ "#,##0.0</c:formatCode>
                <c:ptCount val="40"/>
                <c:pt idx="0">
                  <c:v>18.3</c:v>
                </c:pt>
              </c:numCache>
            </c:numRef>
          </c:yVal>
          <c:smooth val="0"/>
          <c:extLst>
            <c:ext xmlns:c16="http://schemas.microsoft.com/office/drawing/2014/chart" uri="{C3380CC4-5D6E-409C-BE32-E72D297353CC}">
              <c16:uniqueId val="{00000009-FF0B-410D-9325-51144CFE196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{4D4AFF8F-2D4D-4181-A794-A72FFF8E195A}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F0B-410D-9325-51144CFE196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{CA3F3038-12C3-424B-AC0F-A7C57D212CD6}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0B-410D-9325-51144CFE19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{76F67910-9AF0-40BF-946C-F20DABFDB37E}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0B-410D-9325-51144CFE19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{C3A9A72B-AEAD-4787-8962-0C1B5884C4D2}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0B-410D-9325-51144CFE19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{BE1B65FF-6DEB-4D9D-8B61-AC85BF2B6619}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0B-410D-9325-51144CFE196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{31CFDE03-BA1C-419E-BB61-98962CA01CE2}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F0B-410D-9325-51144CFE196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{A2EB475A-C700-40A9-B88E-275F86C20869}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F0B-410D-9325-51144CFE196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{604BC5D4-1537-4C1E-84AE-B490DF5A9003}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F0B-410D-9325-51144CFE196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{F56A736C-F289-4A57-959E-A131A32B6AA5}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F0B-410D-9325-51144CFE19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FF0B-410D-9325-51144CFE1962}"/>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{EDD406ED-2D0F-411D-8D4E-250ADFD6822E}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AAB-4DC8-ABD2-F27B3466E9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{DD702E51-986F-4703-8465-42909637A099}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AB-4DC8-ABD2-F27B3466E9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{8CC0D5B8-4111-4DB8-8D19-B3B37C12A36B}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AB-4DC8-ABD2-F27B3466E9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{CAF765B0-C978-4A51-9A5A-71FF0568F86C}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AB-4DC8-ABD2-F27B3466E9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{886A999F-0A3B-4B84-9772-F06A9E718A93}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AB-4DC8-ABD2-F27B3466E9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{A8728130-24CB-4543-98AF-CEE28C6F7012}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AAB-4DC8-ABD2-F27B3466E9C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{2DC94C3E-FC48-4ED1-B51F-30525CD44842}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AAB-4DC8-ABD2-F27B3466E9C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{2C2BFD2E-D142-44EC-8D4A-E990728DCE54}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AAB-4DC8-ABD2-F27B3466E9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{87FF0739-655A-4C55-B348-60100C5FD3DD}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AAB-4DC8-ABD2-F27B3466E9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4.8</c:v>
                </c:pt>
                <c:pt idx="16">
                  <c:v>4.3</c:v>
                </c:pt>
                <c:pt idx="24">
                  <c:v>5</c:v>
                </c:pt>
                <c:pt idx="32">
                  <c:v>5.6</c:v>
                </c:pt>
              </c:numCache>
            </c:numRef>
          </c:xVal>
          <c:yVal>
            <c:numRef>
              <c:f>公会計指標分析・財政指標組合せ分析表!$BP$73:$DC$73</c:f>
              <c:numCache>
                <c:formatCode>#,##0.0;"▲ "#,##0.0</c:formatCode>
                <c:ptCount val="40"/>
                <c:pt idx="0">
                  <c:v>18.3</c:v>
                </c:pt>
              </c:numCache>
            </c:numRef>
          </c:yVal>
          <c:smooth val="0"/>
          <c:extLst>
            <c:ext xmlns:c16="http://schemas.microsoft.com/office/drawing/2014/chart" uri="{C3380CC4-5D6E-409C-BE32-E72D297353CC}">
              <c16:uniqueId val="{00000009-7AAB-4DC8-ABD2-F27B3466E9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{BBDCEB60-BA3C-4974-B0BE-8E4315A853BA}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AAB-4DC8-ABD2-F27B3466E9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{9E89AD3D-6F94-41A9-96D7-CD0ECC010ACC}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AB-4DC8-ABD2-F27B3466E9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{6DB17EEE-E1E6-4308-91F5-3B13F973EEFC}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AB-4DC8-ABD2-F27B3466E9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{A0953C5E-BDDA-4A7A-9661-695B63135837}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AB-4DC8-ABD2-F27B3466E9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{81F1DBDA-1999-4044-9601-77EEC62B6A54}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AB-4DC8-ABD2-F27B3466E9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{F4D734EB-DB3A-458C-80F2-15BEBC1AAC22}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AAB-4DC8-ABD2-F27B3466E9CC}"/>
                </c:ext>
              </c:extLst>
            </c:dLbl>
            <c:dLbl>
              <c:idx val="16"/>
              <c:layout>
                <c:manualLayout>
                  <c:x val="0"/>
                  <c:y val="-3.76934969145295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{00CEF5FC-E777-416F-89D5-AF8AB05D71C1}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AAB-4DC8-ABD2-F27B3466E9CC}"/>
                </c:ext>
              </c:extLst>
            </c:dLbl>
            <c:dLbl>
              <c:idx val="24"/>
              <c:layout>
                <c:manualLayout>
                  <c:x val="0"/>
                  <c:y val="3.77676454733075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{A5B86426-EF22-453F-B3CE-97B7D8CD2E93}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AAB-4DC8-ABD2-F27B3466E9CC}"/>
                </c:ext>
              </c:extLst>
            </c:dLbl>
            <c:dLbl>
              <c:idx val="32"/>
              <c:layout>
                <c:manualLayout>
                  <c:x val="0"/>
                  <c:y val="-7.3806071208645484E-5"/>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{D81FB818-A84C-4628-91A8-697B3A305D68}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AAB-4DC8-ABD2-F27B3466E9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7AAB-4DC8-ABD2-F27B3466E9CC}"/>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徳島県板野町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12,812
12,580
36.22
7,022,110
6,616,897
334,336
4,153,385
4,708,057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類似団体平均値をわずかに上回っているが、近年横ばい傾向で推移しており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、今後も上昇は見込めず、財政力の脆弱な状況は依然として続いている。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引き続き、緊急に必要な事業の峻別による投資的経費の抑制等、歳出の徹底的な見直しを実施するとともに、町税や住宅使用料等の滞納解消を図るなど、徴収強化に取り組み、財政基盤の強化に努める。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65088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427383"/>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65088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27383"/>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44979</xdr:rowOff>
    </xdr:from>
    <xdr:to>
      <xdr:col>15</xdr:col>
      <xdr:colOff>82550</xdr:colOff>
      <xdr:row>43</xdr:row>
      <xdr:rowOff>55033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173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24871</xdr:rowOff>
    </xdr:from>
    <xdr:to>
      <xdr:col>11</xdr:col>
      <xdr:colOff>31750</xdr:colOff>
      <xdr:row>43</xdr:row>
      <xdr:rowOff>44979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9722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20760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14288</xdr:rowOff>
    </xdr:from>
    <xdr:to>
      <xdr:col>19</xdr:col>
      <xdr:colOff>184150</xdr:colOff>
      <xdr:row>43</xdr:row>
      <xdr:rowOff>115888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126065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55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165629</xdr:rowOff>
    </xdr:from>
    <xdr:to>
      <xdr:col>11</xdr:col>
      <xdr:colOff>82550</xdr:colOff>
      <xdr:row>43</xdr:row>
      <xdr:rowOff>95779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105956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145521</xdr:rowOff>
    </xdr:from>
    <xdr:to>
      <xdr:col>7</xdr:col>
      <xdr:colOff>31750</xdr:colOff>
      <xdr:row>43</xdr:row>
      <xdr:rowOff>75671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85848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115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令和３年度は、地方交付税の増加により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経常一般財源が増加したこと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で一時的に比率が減少したものの、令和４年度以降は人件費や物件費などの増加により比率が上昇傾向である。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給与改定に伴う人件費の増加や物価高騰による物件費の増加などが予想されることから、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引き続き、町税や住宅使用料等の収納体制を強化し、徴収率の向上を図ることで財源確保に努めるとともに、事業の見直し等により経費の削減を図っていく。</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137371</xdr:rowOff>
    </xdr:from>
    <xdr:to>
      <xdr:col>23</xdr:col>
      <xdr:colOff>133350</xdr:colOff>
      <xdr:row>65</xdr:row>
      <xdr:rowOff>165523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281621"/>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52917</xdr:rowOff>
    </xdr:from>
    <xdr:to>
      <xdr:col>19</xdr:col>
      <xdr:colOff>133350</xdr:colOff>
      <xdr:row>65</xdr:row>
      <xdr:rowOff>137371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97167"/>
          <a:ext cx="889000" cy="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102235</xdr:rowOff>
    </xdr:from>
    <xdr:to>
      <xdr:col>15</xdr:col>
      <xdr:colOff>82550</xdr:colOff>
      <xdr:row>65</xdr:row>
      <xdr:rowOff>52917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03585"/>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102235</xdr:rowOff>
    </xdr:from>
    <xdr:to>
      <xdr:col>11</xdr:col>
      <xdr:colOff>31750</xdr:colOff>
      <xdr:row>65</xdr:row>
      <xdr:rowOff>52917</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03585"/>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114723</xdr:rowOff>
    </xdr:from>
    <xdr:to>
      <xdr:col>23</xdr:col>
      <xdr:colOff>184150</xdr:colOff>
      <xdr:row>66</xdr:row>
      <xdr:rowOff>44873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5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86800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3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86571</xdr:rowOff>
    </xdr:from>
    <xdr:to>
      <xdr:col>19</xdr:col>
      <xdr:colOff>184150</xdr:colOff>
      <xdr:row>66</xdr:row>
      <xdr:rowOff>16721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1498</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17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2117</xdr:rowOff>
    </xdr:from>
    <xdr:to>
      <xdr:col>15</xdr:col>
      <xdr:colOff>133350</xdr:colOff>
      <xdr:row>65</xdr:row>
      <xdr:rowOff>103717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88494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3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51435</xdr:rowOff>
    </xdr:from>
    <xdr:to>
      <xdr:col>11</xdr:col>
      <xdr:colOff>82550</xdr:colOff>
      <xdr:row>63</xdr:row>
      <xdr:rowOff>153035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163212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2117</xdr:rowOff>
    </xdr:from>
    <xdr:to>
      <xdr:col>7</xdr:col>
      <xdr:colOff>31750</xdr:colOff>
      <xdr:row>65</xdr:row>
      <xdr:rowOff>103717</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88494</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3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[176,800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給与改定に伴う人件費の増加や物価高騰による物件費の増加により、人件費・物件費等の決算額は前年度から増加</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なったが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、類似団体平均値</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も約６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に拡大した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値を下回る要因としては、ごみ処理業務や消防業務等を一部事務組合で行っていることが挙げられ、一部事務組合への負担金のうち人件費や物件費等に係る経費を計上した場合、人口一人当たりの金額は大幅に増加することにな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今後も給与改定に伴う人件費の増加や物価高騰による物件費の増加</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が予想されるため、これらを含めた経費について抑制を図る必要がある。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84341</xdr:rowOff>
    </xdr:from>
    <xdr:to>
      <xdr:col>23</xdr:col>
      <xdr:colOff>133350</xdr:colOff>
      <xdr:row>82</xdr:row>
      <xdr:rowOff>97282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43241"/>
          <a:ext cx="838200" cy="1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75009</xdr:rowOff>
    </xdr:from>
    <xdr:to>
      <xdr:col>19</xdr:col>
      <xdr:colOff>133350</xdr:colOff>
      <xdr:row>82</xdr:row>
      <xdr:rowOff>84341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33909"/>
          <a:ext cx="889000" cy="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59251</xdr:rowOff>
    </xdr:from>
    <xdr:to>
      <xdr:col>15</xdr:col>
      <xdr:colOff>82550</xdr:colOff>
      <xdr:row>82</xdr:row>
      <xdr:rowOff>75009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18151"/>
          <a:ext cx="889000" cy="1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59251</xdr:rowOff>
    </xdr:from>
    <xdr:to>
      <xdr:col>11</xdr:col>
      <xdr:colOff>31750</xdr:colOff>
      <xdr:row>82</xdr:row>
      <xdr:rowOff>60415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118151"/>
          <a:ext cx="889000" cy="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46482</xdr:rowOff>
    </xdr:from>
    <xdr:to>
      <xdr:col>23</xdr:col>
      <xdr:colOff>184150</xdr:colOff>
      <xdr:row>82</xdr:row>
      <xdr:rowOff>148082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0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139209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26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33541</xdr:rowOff>
    </xdr:from>
    <xdr:to>
      <xdr:col>19</xdr:col>
      <xdr:colOff>184150</xdr:colOff>
      <xdr:row>82</xdr:row>
      <xdr:rowOff>135141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145318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1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24209</xdr:rowOff>
    </xdr:from>
    <xdr:to>
      <xdr:col>15</xdr:col>
      <xdr:colOff>133350</xdr:colOff>
      <xdr:row>82</xdr:row>
      <xdr:rowOff>125809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8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135986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5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8451</xdr:rowOff>
    </xdr:from>
    <xdr:to>
      <xdr:col>11</xdr:col>
      <xdr:colOff>82550</xdr:colOff>
      <xdr:row>82</xdr:row>
      <xdr:rowOff>110051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6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120228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36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9615</xdr:rowOff>
    </xdr:from>
    <xdr:to>
      <xdr:col>7</xdr:col>
      <xdr:colOff>31750</xdr:colOff>
      <xdr:row>82</xdr:row>
      <xdr:rowOff>111215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6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121392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3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全国町村平均をわずかに上回っているものの、同程度の水準で推移しており、今後も地域の民間企業の平均給与の状況等を踏まえ、給与水準の適正化に努める。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98778</xdr:rowOff>
    </xdr:from>
    <xdr:to>
      <xdr:col>81</xdr:col>
      <xdr:colOff>44450</xdr:colOff>
      <xdr:row>85</xdr:row>
      <xdr:rowOff>152400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672028"/>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98778</xdr:rowOff>
    </xdr:from>
    <xdr:to>
      <xdr:col>77</xdr:col>
      <xdr:colOff>44450</xdr:colOff>
      <xdr:row>85</xdr:row>
      <xdr:rowOff>165805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67202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71966</xdr:rowOff>
    </xdr:from>
    <xdr:to>
      <xdr:col>72</xdr:col>
      <xdr:colOff>203200</xdr:colOff>
      <xdr:row>85</xdr:row>
      <xdr:rowOff>165805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645216"/>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71966</xdr:rowOff>
    </xdr:from>
    <xdr:to>
      <xdr:col>68</xdr:col>
      <xdr:colOff>152400</xdr:colOff>
      <xdr:row>85</xdr:row>
      <xdr:rowOff>138995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6452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47978</xdr:rowOff>
    </xdr:from>
    <xdr:to>
      <xdr:col>77</xdr:col>
      <xdr:colOff>95250</xdr:colOff>
      <xdr:row>85</xdr:row>
      <xdr:rowOff>149578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21166</xdr:rowOff>
    </xdr:from>
    <xdr:to>
      <xdr:col>68</xdr:col>
      <xdr:colOff>203200</xdr:colOff>
      <xdr:row>85</xdr:row>
      <xdr:rowOff>122766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88195</xdr:rowOff>
    </xdr:from>
    <xdr:to>
      <xdr:col>64</xdr:col>
      <xdr:colOff>152400</xdr:colOff>
      <xdr:row>86</xdr:row>
      <xdr:rowOff>18345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3122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人口減少とともに人口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人当たりの職員数は増加傾向であるが、類似団体平均値も同様に増加傾向である。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職員数は、現行の水準を保ちつつ、職員配置の適正化により、超過勤務時間を縮減するなど職員人件費の削減にも努めていく必要がある。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67259</xdr:rowOff>
    </xdr:from>
    <xdr:to>
      <xdr:col>81</xdr:col>
      <xdr:colOff>44450</xdr:colOff>
      <xdr:row>61</xdr:row>
      <xdr:rowOff>79807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25709"/>
          <a:ext cx="8382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67259</xdr:rowOff>
    </xdr:from>
    <xdr:to>
      <xdr:col>77</xdr:col>
      <xdr:colOff>44450</xdr:colOff>
      <xdr:row>61</xdr:row>
      <xdr:rowOff>67742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525709"/>
          <a:ext cx="88900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45059</xdr:rowOff>
    </xdr:from>
    <xdr:to>
      <xdr:col>72</xdr:col>
      <xdr:colOff>203200</xdr:colOff>
      <xdr:row>61</xdr:row>
      <xdr:rowOff>67742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03509"/>
          <a:ext cx="889000" cy="2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39268</xdr:rowOff>
    </xdr:from>
    <xdr:to>
      <xdr:col>68</xdr:col>
      <xdr:colOff>152400</xdr:colOff>
      <xdr:row>61</xdr:row>
      <xdr:rowOff>45059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97718"/>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29007</xdr:rowOff>
    </xdr:from>
    <xdr:to>
      <xdr:col>81</xdr:col>
      <xdr:colOff>95250</xdr:colOff>
      <xdr:row>61</xdr:row>
      <xdr:rowOff>130607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45534</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3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16459</xdr:rowOff>
    </xdr:from>
    <xdr:to>
      <xdr:col>77</xdr:col>
      <xdr:colOff>95250</xdr:colOff>
      <xdr:row>61</xdr:row>
      <xdr:rowOff>118059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7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128236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43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16942</xdr:rowOff>
    </xdr:from>
    <xdr:to>
      <xdr:col>73</xdr:col>
      <xdr:colOff>44450</xdr:colOff>
      <xdr:row>61</xdr:row>
      <xdr:rowOff>118542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7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128719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4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165709</xdr:rowOff>
    </xdr:from>
    <xdr:to>
      <xdr:col>68</xdr:col>
      <xdr:colOff>203200</xdr:colOff>
      <xdr:row>61</xdr:row>
      <xdr:rowOff>95859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5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106036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2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159918</xdr:rowOff>
    </xdr:from>
    <xdr:to>
      <xdr:col>64</xdr:col>
      <xdr:colOff>152400</xdr:colOff>
      <xdr:row>61</xdr:row>
      <xdr:rowOff>90068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4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100245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15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比率は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の上昇となった。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の要因としては、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防災行政無線更新事業や道の駅整備事業といった大型事業に係る地方債</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償還が令和５年度から開始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したこと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が挙げられる。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類似団体平均と比較すると低い数値ではあるが、広域斎場整備事業などの大型事業に係る負担金支出を予定しており、多額の起債によりさらなる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比率の上昇が懸念されるため、事業の選択による適量・適切な実施を心がけ、起債に大きく頼らない財政運営に努める。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115062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74370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161036</xdr:rowOff>
    </xdr:from>
    <xdr:to>
      <xdr:col>77</xdr:col>
      <xdr:colOff>44450</xdr:colOff>
      <xdr:row>39</xdr:row>
      <xdr:rowOff>57150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67613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161036</xdr:rowOff>
    </xdr:from>
    <xdr:to>
      <xdr:col>72</xdr:col>
      <xdr:colOff>203200</xdr:colOff>
      <xdr:row>39</xdr:row>
      <xdr:rowOff>37846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67613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37846</xdr:rowOff>
    </xdr:from>
    <xdr:to>
      <xdr:col>68</xdr:col>
      <xdr:colOff>152400</xdr:colOff>
      <xdr:row>39</xdr:row>
      <xdr:rowOff>134366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72439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64262</xdr:rowOff>
    </xdr:from>
    <xdr:to>
      <xdr:col>81</xdr:col>
      <xdr:colOff>95250</xdr:colOff>
      <xdr:row>39</xdr:row>
      <xdr:rowOff>165862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80789</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595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110236</xdr:rowOff>
    </xdr:from>
    <xdr:to>
      <xdr:col>73</xdr:col>
      <xdr:colOff>44450</xdr:colOff>
      <xdr:row>39</xdr:row>
      <xdr:rowOff>40386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6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50563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158496</xdr:rowOff>
    </xdr:from>
    <xdr:to>
      <xdr:col>68</xdr:col>
      <xdr:colOff>203200</xdr:colOff>
      <xdr:row>39</xdr:row>
      <xdr:rowOff>88646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98823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44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83566</xdr:rowOff>
    </xdr:from>
    <xdr:to>
      <xdr:col>64</xdr:col>
      <xdr:colOff>152400</xdr:colOff>
      <xdr:row>40</xdr:row>
      <xdr:rowOff>13716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23893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地方債の新規発行額の減少による地方債残高の減少などにより、今年度も比率算定なしを維持している。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しかしながら、今後、広域斎場整備事業などの大型事業に係る負担金支出を予定しており、多額の起債により将来負担額の大幅な増加が予想されるため、起債事業峻別により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地方債の新規発行抑制に努めるとともに、充当可能基金への積立額の増加を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図っていく</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5182</xdr:rowOff>
    </xdr:from>
    <xdr:to>
      <xdr:col>64</xdr:col>
      <xdr:colOff>152400</xdr:colOff>
      <xdr:row>15</xdr:row>
      <xdr:rowOff>106782</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57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91559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663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徳島県板野町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12,812
12,580
36.22
7,022,110
6,616,897
334,336
4,153,385
4,708,057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給与改定や会計年度任用職員の増加による人件費の増加により、比率は前年度から０．７ポイント上昇し、類似団体平均との差も２．８ポイントに拡大した。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今後は、職員の適正な配置による時間外勤務手当の縮減など、人件費・コストの削減に努める。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37</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44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123190</xdr:rowOff>
    </xdr:from>
    <xdr:to>
      <xdr:col>19</xdr:col>
      <xdr:colOff>187325</xdr:colOff>
      <xdr:row>36</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53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66040</xdr:rowOff>
    </xdr:from>
    <xdr:to>
      <xdr:col>15</xdr:col>
      <xdr:colOff>98425</xdr:colOff>
      <xdr:row>36</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82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66040</xdr:rowOff>
    </xdr:from>
    <xdr:to>
      <xdr:col>11</xdr:col>
      <xdr:colOff>9525</xdr:colOff>
      <xdr:row>36</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82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93997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6367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72390</xdr:rowOff>
    </xdr:from>
    <xdr:to>
      <xdr:col>15</xdr:col>
      <xdr:colOff>149225</xdr:colOff>
      <xdr:row>37</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xdr:rowOff>
    </xdr:from>
    <xdr:to>
      <xdr:col>11</xdr:col>
      <xdr:colOff>60325</xdr:colOff>
      <xdr:row>36</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87630</xdr:rowOff>
    </xdr:from>
    <xdr:to>
      <xdr:col>6</xdr:col>
      <xdr:colOff>171450</xdr:colOff>
      <xdr:row>37</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2557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物件費は、前年度とほぼ同程度で、比率についても前年度と同率となった一方で、類似団体平均との差は、わずかに縮小した。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今後は、物価高騰の影響を考慮しつつ、委託契約の再見積や物品の一括購入・再利用などによる経費削減を図り、コスト削減に努める。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60325</xdr:rowOff>
    </xdr:from>
    <xdr:to>
      <xdr:col>82</xdr:col>
      <xdr:colOff>107950</xdr:colOff>
      <xdr:row>18</xdr:row>
      <xdr:rowOff>60325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1464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22225</xdr:rowOff>
    </xdr:from>
    <xdr:to>
      <xdr:col>78</xdr:col>
      <xdr:colOff>69850</xdr:colOff>
      <xdr:row>18</xdr:row>
      <xdr:rowOff>60325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1083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155575</xdr:rowOff>
    </xdr:from>
    <xdr:to>
      <xdr:col>73</xdr:col>
      <xdr:colOff>180975</xdr:colOff>
      <xdr:row>18</xdr:row>
      <xdr:rowOff>22225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98775"/>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155575</xdr:rowOff>
    </xdr:from>
    <xdr:to>
      <xdr:col>69</xdr:col>
      <xdr:colOff>92075</xdr:colOff>
      <xdr:row>17</xdr:row>
      <xdr:rowOff>127000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987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9525</xdr:rowOff>
    </xdr:from>
    <xdr:to>
      <xdr:col>82</xdr:col>
      <xdr:colOff>158750</xdr:colOff>
      <xdr:row>18</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0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153052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9525</xdr:rowOff>
    </xdr:from>
    <xdr:to>
      <xdr:col>78</xdr:col>
      <xdr:colOff>120650</xdr:colOff>
      <xdr:row>18</xdr:row>
      <xdr:rowOff>111125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0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95902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182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142875</xdr:rowOff>
    </xdr:from>
    <xdr:to>
      <xdr:col>74</xdr:col>
      <xdr:colOff>31750</xdr:colOff>
      <xdr:row>18</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05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57802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14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104775</xdr:rowOff>
    </xdr:from>
    <xdr:to>
      <xdr:col>69</xdr:col>
      <xdr:colOff>142875</xdr:colOff>
      <xdr:row>17</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19702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76200</xdr:rowOff>
    </xdr:from>
    <xdr:to>
      <xdr:col>65</xdr:col>
      <xdr:colOff>53975</xdr:colOff>
      <xdr:row>18</xdr:row>
      <xdr:rowOff>6350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162577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07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障がい福祉サービス事業費の増加などによる扶助費の増加により、比率は前年度から０．４ポイント上昇し、類似団体平均との差も１．７ポイントに拡大した。。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ついては、住民の健康・生命に直結する経費であるため、急激な削減を行うことは困難であるが、事業の見直しや給付の適正化を推進することで、財政を圧迫することのないよう健全な運用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102507</xdr:rowOff>
    </xdr:from>
    <xdr:to>
      <xdr:col>24</xdr:col>
      <xdr:colOff>25400</xdr:colOff>
      <xdr:row>57</xdr:row>
      <xdr:rowOff>146050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8751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91622</xdr:rowOff>
    </xdr:from>
    <xdr:to>
      <xdr:col>19</xdr:col>
      <xdr:colOff>187325</xdr:colOff>
      <xdr:row>57</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864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26307</xdr:rowOff>
    </xdr:from>
    <xdr:to>
      <xdr:col>15</xdr:col>
      <xdr:colOff>98425</xdr:colOff>
      <xdr:row>57</xdr:row>
      <xdr:rowOff>91622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798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26307</xdr:rowOff>
    </xdr:from>
    <xdr:to>
      <xdr:col>11</xdr:col>
      <xdr:colOff>9525</xdr:colOff>
      <xdr:row>57</xdr:row>
      <xdr:rowOff>91622</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798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51707</xdr:rowOff>
    </xdr:from>
    <xdr:to>
      <xdr:col>20</xdr:col>
      <xdr:colOff>38100</xdr:colOff>
      <xdr:row>57</xdr:row>
      <xdr:rowOff>153307</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138084</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40822</xdr:rowOff>
    </xdr:from>
    <xdr:to>
      <xdr:col>15</xdr:col>
      <xdr:colOff>149225</xdr:colOff>
      <xdr:row>57</xdr:row>
      <xdr:rowOff>142422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127199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146957</xdr:rowOff>
    </xdr:from>
    <xdr:to>
      <xdr:col>11</xdr:col>
      <xdr:colOff>60325</xdr:colOff>
      <xdr:row>57</xdr:row>
      <xdr:rowOff>77107</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61884</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40822</xdr:rowOff>
    </xdr:from>
    <xdr:to>
      <xdr:col>6</xdr:col>
      <xdr:colOff>171450</xdr:colOff>
      <xdr:row>57</xdr:row>
      <xdr:rowOff>142422</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127199</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その他の経費は、前年度とほぼ同程度で、比率についても前年度と同率となった一方で、類似団体平均との差は、１．８ポイントへ拡大した。</a:t>
          </a:r>
          <a:endPar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共施設の老朽化に伴う維持補修費や高齢化に伴う後期高齢者医療・介護保険事業など各会計への繰出金が増加することが想定されるため、計画的な修繕による維持補修費の平準化や医療費の抑制、保険料の収納率の向上を図ることで、税収を主な財源とする特別会計への負担を軽減するよう努める。</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60</xdr:row>
      <xdr:rowOff>104140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7862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111760</xdr:rowOff>
    </xdr:from>
    <xdr:to>
      <xdr:col>82</xdr:col>
      <xdr:colOff>107950</xdr:colOff>
      <xdr:row>58</xdr:row>
      <xdr:rowOff>111760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055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111760</xdr:rowOff>
    </xdr:from>
    <xdr:to>
      <xdr:col>78</xdr:col>
      <xdr:colOff>69850</xdr:colOff>
      <xdr:row>60</xdr:row>
      <xdr:rowOff>43180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05586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153670</xdr:rowOff>
    </xdr:from>
    <xdr:to>
      <xdr:col>73</xdr:col>
      <xdr:colOff>180975</xdr:colOff>
      <xdr:row>60</xdr:row>
      <xdr:rowOff>43180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692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30480</xdr:rowOff>
    </xdr:from>
    <xdr:to>
      <xdr:col>74</xdr:col>
      <xdr:colOff>31750</xdr:colOff>
      <xdr:row>58</xdr:row>
      <xdr:rowOff>132080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142257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153670</xdr:rowOff>
    </xdr:from>
    <xdr:to>
      <xdr:col>69</xdr:col>
      <xdr:colOff>92075</xdr:colOff>
      <xdr:row>60</xdr:row>
      <xdr:rowOff>134620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692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106680</xdr:rowOff>
    </xdr:from>
    <xdr:to>
      <xdr:col>65</xdr:col>
      <xdr:colOff>53975</xdr:colOff>
      <xdr:row>59</xdr:row>
      <xdr:rowOff>36830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47007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60960</xdr:rowOff>
    </xdr:from>
    <xdr:to>
      <xdr:col>82</xdr:col>
      <xdr:colOff>158750</xdr:colOff>
      <xdr:row>58</xdr:row>
      <xdr:rowOff>162560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33037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60960</xdr:rowOff>
    </xdr:from>
    <xdr:to>
      <xdr:col>78</xdr:col>
      <xdr:colOff>120650</xdr:colOff>
      <xdr:row>58</xdr:row>
      <xdr:rowOff>162560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147337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9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163830</xdr:rowOff>
    </xdr:from>
    <xdr:to>
      <xdr:col>74</xdr:col>
      <xdr:colOff>31750</xdr:colOff>
      <xdr:row>60</xdr:row>
      <xdr:rowOff>93980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78757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36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102870</xdr:rowOff>
    </xdr:from>
    <xdr:to>
      <xdr:col>69</xdr:col>
      <xdr:colOff>142875</xdr:colOff>
      <xdr:row>60</xdr:row>
      <xdr:rowOff>33020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17797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83820</xdr:rowOff>
    </xdr:from>
    <xdr:to>
      <xdr:col>65</xdr:col>
      <xdr:colOff>53975</xdr:colOff>
      <xdr:row>61</xdr:row>
      <xdr:rowOff>13970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170197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下水道事業会計への補助金等の減額により補助費は、減額となり、比率も０．５ポイント減少した。また、類似団体平均と比較して０．４ポイント下回る結果となった。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今後は、各種団体に対する補助金等について、交付基準をより明確化し、交付額の見直しや廃止を検討するなど経費の削減に努める。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37</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4820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37</xdr:row>
      <xdr:rowOff>161290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08344"/>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136144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626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127000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626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104157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110490</xdr:rowOff>
    </xdr:from>
    <xdr:to>
      <xdr:col>78</xdr:col>
      <xdr:colOff>120650</xdr:colOff>
      <xdr:row>38</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25417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85344</xdr:rowOff>
    </xdr:from>
    <xdr:to>
      <xdr:col>74</xdr:col>
      <xdr:colOff>31750</xdr:colOff>
      <xdr:row>37</xdr:row>
      <xdr:rowOff>15494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公債費は、前年度とほぼ同程度で、比率についても前年度と同率となった。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今後、広域斎場整備事業などの大型事業に係る負担金支出を予定しており、多額の起債により公債費の増加が予想されるため、起債事業峻別により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地方債の新規発行抑制に努める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30987</xdr:rowOff>
    </xdr:from>
    <xdr:to>
      <xdr:col>24</xdr:col>
      <xdr:colOff>25400</xdr:colOff>
      <xdr:row>76</xdr:row>
      <xdr:rowOff>30987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0611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xdr:rowOff>
    </xdr:from>
    <xdr:to>
      <xdr:col>19</xdr:col>
      <xdr:colOff>187325</xdr:colOff>
      <xdr:row>76</xdr:row>
      <xdr:rowOff>30987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0429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129286</xdr:rowOff>
    </xdr:from>
    <xdr:to>
      <xdr:col>15</xdr:col>
      <xdr:colOff>98425</xdr:colOff>
      <xdr:row>76</xdr:row>
      <xdr:rowOff>12700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880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129286</xdr:rowOff>
    </xdr:from>
    <xdr:to>
      <xdr:col>11</xdr:col>
      <xdr:colOff>9525</xdr:colOff>
      <xdr:row>75</xdr:row>
      <xdr:rowOff>152146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9880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151637</xdr:rowOff>
    </xdr:from>
    <xdr:to>
      <xdr:col>24</xdr:col>
      <xdr:colOff>76200</xdr:colOff>
      <xdr:row>76</xdr:row>
      <xdr:rowOff>81787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168165</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5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151637</xdr:rowOff>
    </xdr:from>
    <xdr:to>
      <xdr:col>20</xdr:col>
      <xdr:colOff>38100</xdr:colOff>
      <xdr:row>76</xdr:row>
      <xdr:rowOff>81787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91965</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779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78486</xdr:rowOff>
    </xdr:from>
    <xdr:to>
      <xdr:col>11</xdr:col>
      <xdr:colOff>60325</xdr:colOff>
      <xdr:row>76</xdr:row>
      <xdr:rowOff>8635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18813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101346</xdr:rowOff>
    </xdr:from>
    <xdr:to>
      <xdr:col>6</xdr:col>
      <xdr:colOff>171450</xdr:colOff>
      <xdr:row>76</xdr:row>
      <xdr:rowOff>31496</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41673</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公債費以外の経費は、前年度と同程度であったが、比率としては０．７ポイントの上昇となった一方で、類似団体平均との差は、わずかに縮小した。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給与改定による人件費の増加や物価高騰による物件費の増加が予想されることから、事業の見直しなどにより各種経費の軽減に努め、健全な財政運営を目指す。</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33274</xdr:rowOff>
    </xdr:from>
    <xdr:to>
      <xdr:col>82</xdr:col>
      <xdr:colOff>107950</xdr:colOff>
      <xdr:row>79</xdr:row>
      <xdr:rowOff>65278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57782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127000</xdr:rowOff>
    </xdr:from>
    <xdr:to>
      <xdr:col>78</xdr:col>
      <xdr:colOff>69850</xdr:colOff>
      <xdr:row>79</xdr:row>
      <xdr:rowOff>33274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50010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19558</xdr:rowOff>
    </xdr:from>
    <xdr:to>
      <xdr:col>73</xdr:col>
      <xdr:colOff>180975</xdr:colOff>
      <xdr:row>78</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21208"/>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19558</xdr:rowOff>
    </xdr:from>
    <xdr:to>
      <xdr:col>69</xdr:col>
      <xdr:colOff>92075</xdr:colOff>
      <xdr:row>78</xdr:row>
      <xdr:rowOff>159004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21208"/>
          <a:ext cx="8890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14478</xdr:rowOff>
    </xdr:from>
    <xdr:to>
      <xdr:col>82</xdr:col>
      <xdr:colOff>158750</xdr:colOff>
      <xdr:row>79</xdr:row>
      <xdr:rowOff>116078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158005</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153924</xdr:rowOff>
    </xdr:from>
    <xdr:to>
      <xdr:col>78</xdr:col>
      <xdr:colOff>120650</xdr:colOff>
      <xdr:row>79</xdr:row>
      <xdr:rowOff>84074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68851</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13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76200</xdr:rowOff>
    </xdr:from>
    <xdr:to>
      <xdr:col>74</xdr:col>
      <xdr:colOff>31750</xdr:colOff>
      <xdr:row>79</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162577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140208</xdr:rowOff>
    </xdr:from>
    <xdr:to>
      <xdr:col>69</xdr:col>
      <xdr:colOff>142875</xdr:colOff>
      <xdr:row>77</xdr:row>
      <xdr:rowOff>70358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55135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108204</xdr:rowOff>
    </xdr:from>
    <xdr:to>
      <xdr:col>65</xdr:col>
      <xdr:colOff>53975</xdr:colOff>
      <xdr:row>79</xdr:row>
      <xdr:rowOff>38354</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23131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徳島県板野町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140221</xdr:rowOff>
    </xdr:from>
    <xdr:to>
      <xdr:col>29</xdr:col>
      <xdr:colOff>127000</xdr:colOff>
      <xdr:row>16</xdr:row>
      <xdr:rowOff>158911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31046"/>
          <a:ext cx="647700" cy="18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158911</xdr:rowOff>
    </xdr:from>
    <xdr:to>
      <xdr:col>26</xdr:col>
      <xdr:colOff>50800</xdr:colOff>
      <xdr:row>17</xdr:row>
      <xdr:rowOff>10454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49736"/>
          <a:ext cx="698500" cy="22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10454</xdr:rowOff>
    </xdr:from>
    <xdr:to>
      <xdr:col>22</xdr:col>
      <xdr:colOff>114300</xdr:colOff>
      <xdr:row>17</xdr:row>
      <xdr:rowOff>25345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72729"/>
          <a:ext cx="698500" cy="14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25345</xdr:rowOff>
    </xdr:from>
    <xdr:to>
      <xdr:col>18</xdr:col>
      <xdr:colOff>177800</xdr:colOff>
      <xdr:row>17</xdr:row>
      <xdr:rowOff>47592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87620"/>
          <a:ext cx="698500" cy="222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89421</xdr:rowOff>
    </xdr:from>
    <xdr:to>
      <xdr:col>29</xdr:col>
      <xdr:colOff>177800</xdr:colOff>
      <xdr:row>17</xdr:row>
      <xdr:rowOff>19571</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80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61498</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5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108111</xdr:rowOff>
    </xdr:from>
    <xdr:to>
      <xdr:col>26</xdr:col>
      <xdr:colOff>101600</xdr:colOff>
      <xdr:row>17</xdr:row>
      <xdr:rowOff>38261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98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23038</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985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131104</xdr:rowOff>
    </xdr:from>
    <xdr:to>
      <xdr:col>22</xdr:col>
      <xdr:colOff>165100</xdr:colOff>
      <xdr:row>17</xdr:row>
      <xdr:rowOff>61254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21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46031</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0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145995</xdr:rowOff>
    </xdr:from>
    <xdr:to>
      <xdr:col>19</xdr:col>
      <xdr:colOff>38100</xdr:colOff>
      <xdr:row>17</xdr:row>
      <xdr:rowOff>76145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36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60922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2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168242</xdr:rowOff>
    </xdr:from>
    <xdr:to>
      <xdr:col>15</xdr:col>
      <xdr:colOff>101600</xdr:colOff>
      <xdr:row>17</xdr:row>
      <xdr:rowOff>98392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59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83169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4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101930</xdr:rowOff>
    </xdr:from>
    <xdr:to>
      <xdr:col>29</xdr:col>
      <xdr:colOff>127000</xdr:colOff>
      <xdr:row>37</xdr:row>
      <xdr:rowOff>104464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226630"/>
          <a:ext cx="647700" cy="2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101930</xdr:rowOff>
    </xdr:from>
    <xdr:to>
      <xdr:col>26</xdr:col>
      <xdr:colOff>50800</xdr:colOff>
      <xdr:row>37</xdr:row>
      <xdr:rowOff>160624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226630"/>
          <a:ext cx="698500" cy="58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160624</xdr:rowOff>
    </xdr:from>
    <xdr:to>
      <xdr:col>22</xdr:col>
      <xdr:colOff>114300</xdr:colOff>
      <xdr:row>37</xdr:row>
      <xdr:rowOff>218707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85324"/>
          <a:ext cx="698500" cy="58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218707</xdr:rowOff>
    </xdr:from>
    <xdr:to>
      <xdr:col>18</xdr:col>
      <xdr:colOff>177800</xdr:colOff>
      <xdr:row>37</xdr:row>
      <xdr:rowOff>239300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43407"/>
          <a:ext cx="698500" cy="20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53664</xdr:rowOff>
    </xdr:from>
    <xdr:to>
      <xdr:col>29</xdr:col>
      <xdr:colOff>177800</xdr:colOff>
      <xdr:row>37</xdr:row>
      <xdr:rowOff>155264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783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25741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5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51130</xdr:rowOff>
    </xdr:from>
    <xdr:to>
      <xdr:col>26</xdr:col>
      <xdr:colOff>101600</xdr:colOff>
      <xdr:row>37</xdr:row>
      <xdr:rowOff>152730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75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137507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62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109824</xdr:rowOff>
    </xdr:from>
    <xdr:to>
      <xdr:col>22</xdr:col>
      <xdr:colOff>165100</xdr:colOff>
      <xdr:row>37</xdr:row>
      <xdr:rowOff>211424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34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196201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20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167907</xdr:rowOff>
    </xdr:from>
    <xdr:to>
      <xdr:col>19</xdr:col>
      <xdr:colOff>38100</xdr:colOff>
      <xdr:row>37</xdr:row>
      <xdr:rowOff>269507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92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254284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78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188500</xdr:rowOff>
    </xdr:from>
    <xdr:to>
      <xdr:col>15</xdr:col>
      <xdr:colOff>101600</xdr:colOff>
      <xdr:row>37</xdr:row>
      <xdr:rowOff>290100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13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274877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9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12,812
12,580
36.22
7,022,110
6,616,897
334,336
4,153,385
4,708,057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8831</xdr:rowOff>
    </xdr:from>
    <xdr:to>
      <xdr:col>24</xdr:col>
      <xdr:colOff>63500</xdr:colOff>
      <xdr:row>36</xdr:row>
      <xdr:rowOff>23718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81031"/>
          <a:ext cx="838200" cy="1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23718</xdr:rowOff>
    </xdr:from>
    <xdr:to>
      <xdr:col>19</xdr:col>
      <xdr:colOff>177800</xdr:colOff>
      <xdr:row>36</xdr:row>
      <xdr:rowOff>40442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195918"/>
          <a:ext cx="889000" cy="1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40442</xdr:rowOff>
    </xdr:from>
    <xdr:to>
      <xdr:col>15</xdr:col>
      <xdr:colOff>50800</xdr:colOff>
      <xdr:row>36</xdr:row>
      <xdr:rowOff>59804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12642"/>
          <a:ext cx="889000" cy="1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59804</xdr:rowOff>
    </xdr:from>
    <xdr:to>
      <xdr:col>10</xdr:col>
      <xdr:colOff>114300</xdr:colOff>
      <xdr:row>36</xdr:row>
      <xdr:rowOff>83446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32004"/>
          <a:ext cx="889000" cy="2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129481</xdr:rowOff>
    </xdr:from>
    <xdr:to>
      <xdr:col>24</xdr:col>
      <xdr:colOff>114300</xdr:colOff>
      <xdr:row>36</xdr:row>
      <xdr:rowOff>59631</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3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107908</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08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144368</xdr:rowOff>
    </xdr:from>
    <xdr:to>
      <xdr:col>20</xdr:col>
      <xdr:colOff>38100</xdr:colOff>
      <xdr:row>36</xdr:row>
      <xdr:rowOff>74518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4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65645</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6237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161092</xdr:rowOff>
    </xdr:from>
    <xdr:to>
      <xdr:col>15</xdr:col>
      <xdr:colOff>101600</xdr:colOff>
      <xdr:row>36</xdr:row>
      <xdr:rowOff>91242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82369</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5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9004</xdr:rowOff>
    </xdr:from>
    <xdr:to>
      <xdr:col>10</xdr:col>
      <xdr:colOff>165100</xdr:colOff>
      <xdr:row>36</xdr:row>
      <xdr:rowOff>110604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101731</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7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32646</xdr:rowOff>
    </xdr:from>
    <xdr:to>
      <xdr:col>6</xdr:col>
      <xdr:colOff>38100</xdr:colOff>
      <xdr:row>36</xdr:row>
      <xdr:rowOff>134246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0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125373</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9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22816</xdr:rowOff>
    </xdr:from>
    <xdr:to>
      <xdr:col>24</xdr:col>
      <xdr:colOff>63500</xdr:colOff>
      <xdr:row>58</xdr:row>
      <xdr:rowOff>35337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66916"/>
          <a:ext cx="838200" cy="1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35337</xdr:rowOff>
    </xdr:from>
    <xdr:to>
      <xdr:col>19</xdr:col>
      <xdr:colOff>177800</xdr:colOff>
      <xdr:row>58</xdr:row>
      <xdr:rowOff>39975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79437"/>
          <a:ext cx="889000" cy="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39975</xdr:rowOff>
    </xdr:from>
    <xdr:to>
      <xdr:col>15</xdr:col>
      <xdr:colOff>50800</xdr:colOff>
      <xdr:row>58</xdr:row>
      <xdr:rowOff>49387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84075"/>
          <a:ext cx="889000" cy="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38789</xdr:rowOff>
    </xdr:from>
    <xdr:to>
      <xdr:col>10</xdr:col>
      <xdr:colOff>114300</xdr:colOff>
      <xdr:row>58</xdr:row>
      <xdr:rowOff>49387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982889"/>
          <a:ext cx="889000" cy="1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143466</xdr:rowOff>
    </xdr:from>
    <xdr:to>
      <xdr:col>24</xdr:col>
      <xdr:colOff>114300</xdr:colOff>
      <xdr:row>58</xdr:row>
      <xdr:rowOff>73616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1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58393</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3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155987</xdr:rowOff>
    </xdr:from>
    <xdr:to>
      <xdr:col>20</xdr:col>
      <xdr:colOff>38100</xdr:colOff>
      <xdr:row>58</xdr:row>
      <xdr:rowOff>86137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2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77264</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2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160625</xdr:rowOff>
    </xdr:from>
    <xdr:to>
      <xdr:col>15</xdr:col>
      <xdr:colOff>101600</xdr:colOff>
      <xdr:row>58</xdr:row>
      <xdr:rowOff>90775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3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81902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2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170037</xdr:rowOff>
    </xdr:from>
    <xdr:to>
      <xdr:col>10</xdr:col>
      <xdr:colOff>165100</xdr:colOff>
      <xdr:row>58</xdr:row>
      <xdr:rowOff>100187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4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91314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3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159439</xdr:rowOff>
    </xdr:from>
    <xdr:to>
      <xdr:col>6</xdr:col>
      <xdr:colOff>38100</xdr:colOff>
      <xdr:row>58</xdr:row>
      <xdr:rowOff>89589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3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80716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2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72241</xdr:rowOff>
    </xdr:from>
    <xdr:to>
      <xdr:col>24</xdr:col>
      <xdr:colOff>63500</xdr:colOff>
      <xdr:row>78</xdr:row>
      <xdr:rowOff>85271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45341"/>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45791</xdr:rowOff>
    </xdr:from>
    <xdr:to>
      <xdr:col>19</xdr:col>
      <xdr:colOff>177800</xdr:colOff>
      <xdr:row>78</xdr:row>
      <xdr:rowOff>72241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18891"/>
          <a:ext cx="889000" cy="2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45791</xdr:rowOff>
    </xdr:from>
    <xdr:to>
      <xdr:col>15</xdr:col>
      <xdr:colOff>50800</xdr:colOff>
      <xdr:row>78</xdr:row>
      <xdr:rowOff>88081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18891"/>
          <a:ext cx="889000" cy="4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62457</xdr:rowOff>
    </xdr:from>
    <xdr:to>
      <xdr:col>10</xdr:col>
      <xdr:colOff>114300</xdr:colOff>
      <xdr:row>78</xdr:row>
      <xdr:rowOff>88081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35557"/>
          <a:ext cx="889000" cy="2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34471</xdr:rowOff>
    </xdr:from>
    <xdr:to>
      <xdr:col>24</xdr:col>
      <xdr:colOff>114300</xdr:colOff>
      <xdr:row>78</xdr:row>
      <xdr:rowOff>136071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120848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2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21441</xdr:rowOff>
    </xdr:from>
    <xdr:to>
      <xdr:col>20</xdr:col>
      <xdr:colOff>38100</xdr:colOff>
      <xdr:row>78</xdr:row>
      <xdr:rowOff>123041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9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114168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8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166441</xdr:rowOff>
    </xdr:from>
    <xdr:to>
      <xdr:col>15</xdr:col>
      <xdr:colOff>101600</xdr:colOff>
      <xdr:row>78</xdr:row>
      <xdr:rowOff>96591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6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87718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6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37281</xdr:rowOff>
    </xdr:from>
    <xdr:to>
      <xdr:col>10</xdr:col>
      <xdr:colOff>165100</xdr:colOff>
      <xdr:row>78</xdr:row>
      <xdr:rowOff>138881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1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130008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0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11657</xdr:rowOff>
    </xdr:from>
    <xdr:to>
      <xdr:col>6</xdr:col>
      <xdr:colOff>38100</xdr:colOff>
      <xdr:row>78</xdr:row>
      <xdr:rowOff>113257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8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104384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8865</xdr:rowOff>
    </xdr:from>
    <xdr:to>
      <xdr:col>24</xdr:col>
      <xdr:colOff>63500</xdr:colOff>
      <xdr:row>95</xdr:row>
      <xdr:rowOff>103037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96615"/>
          <a:ext cx="838200" cy="9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103037</xdr:rowOff>
    </xdr:from>
    <xdr:to>
      <xdr:col>19</xdr:col>
      <xdr:colOff>177800</xdr:colOff>
      <xdr:row>95</xdr:row>
      <xdr:rowOff>115556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90787"/>
          <a:ext cx="88900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78609</xdr:rowOff>
    </xdr:from>
    <xdr:to>
      <xdr:col>15</xdr:col>
      <xdr:colOff>50800</xdr:colOff>
      <xdr:row>95</xdr:row>
      <xdr:rowOff>115556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66359"/>
          <a:ext cx="889000" cy="3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78609</xdr:rowOff>
    </xdr:from>
    <xdr:to>
      <xdr:col>10</xdr:col>
      <xdr:colOff>114300</xdr:colOff>
      <xdr:row>96</xdr:row>
      <xdr:rowOff>169081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66359"/>
          <a:ext cx="889000" cy="26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129515</xdr:rowOff>
    </xdr:from>
    <xdr:to>
      <xdr:col>24</xdr:col>
      <xdr:colOff>114300</xdr:colOff>
      <xdr:row>95</xdr:row>
      <xdr:rowOff>59665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4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107942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24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52237</xdr:rowOff>
    </xdr:from>
    <xdr:to>
      <xdr:col>20</xdr:col>
      <xdr:colOff>38100</xdr:colOff>
      <xdr:row>95</xdr:row>
      <xdr:rowOff>153837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3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144964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64756</xdr:rowOff>
    </xdr:from>
    <xdr:to>
      <xdr:col>15</xdr:col>
      <xdr:colOff>101600</xdr:colOff>
      <xdr:row>95</xdr:row>
      <xdr:rowOff>166356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11433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12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27809</xdr:rowOff>
    </xdr:from>
    <xdr:to>
      <xdr:col>10</xdr:col>
      <xdr:colOff>165100</xdr:colOff>
      <xdr:row>95</xdr:row>
      <xdr:rowOff>129409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1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120536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40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118281</xdr:rowOff>
    </xdr:from>
    <xdr:to>
      <xdr:col>6</xdr:col>
      <xdr:colOff>38100</xdr:colOff>
      <xdr:row>97</xdr:row>
      <xdr:rowOff>48431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7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39558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7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33300</xdr:rowOff>
    </xdr:from>
    <xdr:to>
      <xdr:col>55</xdr:col>
      <xdr:colOff>0</xdr:colOff>
      <xdr:row>38</xdr:row>
      <xdr:rowOff>43254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548400"/>
          <a:ext cx="838200" cy="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43254</xdr:rowOff>
    </xdr:from>
    <xdr:to>
      <xdr:col>50</xdr:col>
      <xdr:colOff>114300</xdr:colOff>
      <xdr:row>38</xdr:row>
      <xdr:rowOff>79957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58354"/>
          <a:ext cx="889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79957</xdr:rowOff>
    </xdr:from>
    <xdr:to>
      <xdr:col>45</xdr:col>
      <xdr:colOff>177800</xdr:colOff>
      <xdr:row>38</xdr:row>
      <xdr:rowOff>123332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95057"/>
          <a:ext cx="889000" cy="4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135827</xdr:rowOff>
    </xdr:from>
    <xdr:to>
      <xdr:col>41</xdr:col>
      <xdr:colOff>50800</xdr:colOff>
      <xdr:row>38</xdr:row>
      <xdr:rowOff>123332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308027"/>
          <a:ext cx="889000" cy="3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153950</xdr:rowOff>
    </xdr:from>
    <xdr:to>
      <xdr:col>55</xdr:col>
      <xdr:colOff>50800</xdr:colOff>
      <xdr:row>38</xdr:row>
      <xdr:rowOff>84100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68877</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1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163904</xdr:rowOff>
    </xdr:from>
    <xdr:to>
      <xdr:col>50</xdr:col>
      <xdr:colOff>165100</xdr:colOff>
      <xdr:row>38</xdr:row>
      <xdr:rowOff>94054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0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85181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60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29157</xdr:rowOff>
    </xdr:from>
    <xdr:to>
      <xdr:col>46</xdr:col>
      <xdr:colOff>38100</xdr:colOff>
      <xdr:row>38</xdr:row>
      <xdr:rowOff>130757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4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121884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3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72532</xdr:rowOff>
    </xdr:from>
    <xdr:to>
      <xdr:col>41</xdr:col>
      <xdr:colOff>101600</xdr:colOff>
      <xdr:row>39</xdr:row>
      <xdr:rowOff>2682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8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165259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8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85027</xdr:rowOff>
    </xdr:from>
    <xdr:to>
      <xdr:col>36</xdr:col>
      <xdr:colOff>165100</xdr:colOff>
      <xdr:row>37</xdr:row>
      <xdr:rowOff>15177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5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6304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349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55141</xdr:rowOff>
    </xdr:from>
    <xdr:to>
      <xdr:col>55</xdr:col>
      <xdr:colOff>0</xdr:colOff>
      <xdr:row>58</xdr:row>
      <xdr:rowOff>73747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99241"/>
          <a:ext cx="838200" cy="1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55141</xdr:rowOff>
    </xdr:from>
    <xdr:to>
      <xdr:col>50</xdr:col>
      <xdr:colOff>114300</xdr:colOff>
      <xdr:row>58</xdr:row>
      <xdr:rowOff>97654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99241"/>
          <a:ext cx="889000" cy="4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59585</xdr:rowOff>
    </xdr:from>
    <xdr:to>
      <xdr:col>45</xdr:col>
      <xdr:colOff>177800</xdr:colOff>
      <xdr:row>58</xdr:row>
      <xdr:rowOff>97654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03685"/>
          <a:ext cx="889000" cy="3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74352</xdr:rowOff>
    </xdr:from>
    <xdr:to>
      <xdr:col>41</xdr:col>
      <xdr:colOff>50800</xdr:colOff>
      <xdr:row>58</xdr:row>
      <xdr:rowOff>59585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675552"/>
          <a:ext cx="889000" cy="32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22947</xdr:rowOff>
    </xdr:from>
    <xdr:to>
      <xdr:col>55</xdr:col>
      <xdr:colOff>50800</xdr:colOff>
      <xdr:row>58</xdr:row>
      <xdr:rowOff>124547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6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109324</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8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4341</xdr:rowOff>
    </xdr:from>
    <xdr:to>
      <xdr:col>50</xdr:col>
      <xdr:colOff>165100</xdr:colOff>
      <xdr:row>58</xdr:row>
      <xdr:rowOff>105941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4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97068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4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46854</xdr:rowOff>
    </xdr:from>
    <xdr:to>
      <xdr:col>46</xdr:col>
      <xdr:colOff>38100</xdr:colOff>
      <xdr:row>58</xdr:row>
      <xdr:rowOff>148454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9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139581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8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8785</xdr:rowOff>
    </xdr:from>
    <xdr:to>
      <xdr:col>41</xdr:col>
      <xdr:colOff>101600</xdr:colOff>
      <xdr:row>58</xdr:row>
      <xdr:rowOff>110385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5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101512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4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23552</xdr:rowOff>
    </xdr:from>
    <xdr:to>
      <xdr:col>36</xdr:col>
      <xdr:colOff>165100</xdr:colOff>
      <xdr:row>56</xdr:row>
      <xdr:rowOff>125152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2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141679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39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2335</xdr:rowOff>
    </xdr:from>
    <xdr:to>
      <xdr:col>55</xdr:col>
      <xdr:colOff>0</xdr:colOff>
      <xdr:row>78</xdr:row>
      <xdr:rowOff>3220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75435"/>
          <a:ext cx="838200" cy="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2335</xdr:rowOff>
    </xdr:from>
    <xdr:to>
      <xdr:col>50</xdr:col>
      <xdr:colOff>114300</xdr:colOff>
      <xdr:row>78</xdr:row>
      <xdr:rowOff>12153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75435"/>
          <a:ext cx="889000" cy="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167807</xdr:rowOff>
    </xdr:from>
    <xdr:to>
      <xdr:col>45</xdr:col>
      <xdr:colOff>177800</xdr:colOff>
      <xdr:row>78</xdr:row>
      <xdr:rowOff>12153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69457"/>
          <a:ext cx="889000" cy="1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94106</xdr:rowOff>
    </xdr:from>
    <xdr:to>
      <xdr:col>41</xdr:col>
      <xdr:colOff>50800</xdr:colOff>
      <xdr:row>77</xdr:row>
      <xdr:rowOff>167807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781406"/>
          <a:ext cx="889000" cy="58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123870</xdr:rowOff>
    </xdr:from>
    <xdr:to>
      <xdr:col>55</xdr:col>
      <xdr:colOff>50800</xdr:colOff>
      <xdr:row>78</xdr:row>
      <xdr:rowOff>54020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38797</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4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122985</xdr:rowOff>
    </xdr:from>
    <xdr:to>
      <xdr:col>50</xdr:col>
      <xdr:colOff>165100</xdr:colOff>
      <xdr:row>78</xdr:row>
      <xdr:rowOff>53135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2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44262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1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132803</xdr:rowOff>
    </xdr:from>
    <xdr:to>
      <xdr:col>46</xdr:col>
      <xdr:colOff>38100</xdr:colOff>
      <xdr:row>78</xdr:row>
      <xdr:rowOff>62953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54080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2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117007</xdr:rowOff>
    </xdr:from>
    <xdr:to>
      <xdr:col>41</xdr:col>
      <xdr:colOff>101600</xdr:colOff>
      <xdr:row>78</xdr:row>
      <xdr:rowOff>47157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1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38284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1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43306</xdr:rowOff>
    </xdr:from>
    <xdr:to>
      <xdr:col>36</xdr:col>
      <xdr:colOff>165100</xdr:colOff>
      <xdr:row>74</xdr:row>
      <xdr:rowOff>144906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73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161433</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250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67117</xdr:rowOff>
    </xdr:from>
    <xdr:to>
      <xdr:col>55</xdr:col>
      <xdr:colOff>0</xdr:colOff>
      <xdr:row>98</xdr:row>
      <xdr:rowOff>90700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69217"/>
          <a:ext cx="838200" cy="2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67117</xdr:rowOff>
    </xdr:from>
    <xdr:to>
      <xdr:col>50</xdr:col>
      <xdr:colOff>114300</xdr:colOff>
      <xdr:row>98</xdr:row>
      <xdr:rowOff>106076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69217"/>
          <a:ext cx="889000" cy="3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76419</xdr:rowOff>
    </xdr:from>
    <xdr:to>
      <xdr:col>45</xdr:col>
      <xdr:colOff>177800</xdr:colOff>
      <xdr:row>98</xdr:row>
      <xdr:rowOff>106076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78519"/>
          <a:ext cx="889000" cy="2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164136</xdr:rowOff>
    </xdr:from>
    <xdr:to>
      <xdr:col>41</xdr:col>
      <xdr:colOff>50800</xdr:colOff>
      <xdr:row>98</xdr:row>
      <xdr:rowOff>76419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94786"/>
          <a:ext cx="889000" cy="8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39900</xdr:rowOff>
    </xdr:from>
    <xdr:to>
      <xdr:col>55</xdr:col>
      <xdr:colOff>50800</xdr:colOff>
      <xdr:row>98</xdr:row>
      <xdr:rowOff>141500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126277</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5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16317</xdr:rowOff>
    </xdr:from>
    <xdr:to>
      <xdr:col>50</xdr:col>
      <xdr:colOff>165100</xdr:colOff>
      <xdr:row>98</xdr:row>
      <xdr:rowOff>117917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1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109044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55276</xdr:rowOff>
    </xdr:from>
    <xdr:to>
      <xdr:col>46</xdr:col>
      <xdr:colOff>38100</xdr:colOff>
      <xdr:row>98</xdr:row>
      <xdr:rowOff>156876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5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148003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5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25619</xdr:rowOff>
    </xdr:from>
    <xdr:to>
      <xdr:col>41</xdr:col>
      <xdr:colOff>101600</xdr:colOff>
      <xdr:row>98</xdr:row>
      <xdr:rowOff>127219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2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118346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2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113336</xdr:rowOff>
    </xdr:from>
    <xdr:to>
      <xdr:col>36</xdr:col>
      <xdr:colOff>165100</xdr:colOff>
      <xdr:row>98</xdr:row>
      <xdr:rowOff>43486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4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60013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1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122578</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37678"/>
          <a:ext cx="838200" cy="1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71778</xdr:rowOff>
    </xdr:from>
    <xdr:to>
      <xdr:col>85</xdr:col>
      <xdr:colOff>177800</xdr:colOff>
      <xdr:row>39</xdr:row>
      <xdr:rowOff>1928</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8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155921</xdr:rowOff>
    </xdr:from>
    <xdr:to>
      <xdr:col>85</xdr:col>
      <xdr:colOff>127000</xdr:colOff>
      <xdr:row>77</xdr:row>
      <xdr:rowOff>156735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57571"/>
          <a:ext cx="8382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122851</xdr:rowOff>
    </xdr:from>
    <xdr:to>
      <xdr:col>81</xdr:col>
      <xdr:colOff>50800</xdr:colOff>
      <xdr:row>77</xdr:row>
      <xdr:rowOff>156735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24501"/>
          <a:ext cx="889000" cy="3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122851</xdr:rowOff>
    </xdr:from>
    <xdr:to>
      <xdr:col>76</xdr:col>
      <xdr:colOff>114300</xdr:colOff>
      <xdr:row>78</xdr:row>
      <xdr:rowOff>7592</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24501"/>
          <a:ext cx="889000" cy="5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7592</xdr:rowOff>
    </xdr:from>
    <xdr:to>
      <xdr:col>71</xdr:col>
      <xdr:colOff>177800</xdr:colOff>
      <xdr:row>78</xdr:row>
      <xdr:rowOff>15318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80692"/>
          <a:ext cx="8890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105121</xdr:rowOff>
    </xdr:from>
    <xdr:to>
      <xdr:col>85</xdr:col>
      <xdr:colOff>177800</xdr:colOff>
      <xdr:row>78</xdr:row>
      <xdr:rowOff>35271</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0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20048</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2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105935</xdr:rowOff>
    </xdr:from>
    <xdr:to>
      <xdr:col>81</xdr:col>
      <xdr:colOff>101600</xdr:colOff>
      <xdr:row>78</xdr:row>
      <xdr:rowOff>36085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0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27212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0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72051</xdr:rowOff>
    </xdr:from>
    <xdr:to>
      <xdr:col>76</xdr:col>
      <xdr:colOff>165100</xdr:colOff>
      <xdr:row>78</xdr:row>
      <xdr:rowOff>2201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7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164778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6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128242</xdr:rowOff>
    </xdr:from>
    <xdr:to>
      <xdr:col>72</xdr:col>
      <xdr:colOff>38100</xdr:colOff>
      <xdr:row>78</xdr:row>
      <xdr:rowOff>58392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2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49519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2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135968</xdr:rowOff>
    </xdr:from>
    <xdr:to>
      <xdr:col>67</xdr:col>
      <xdr:colOff>101600</xdr:colOff>
      <xdr:row>78</xdr:row>
      <xdr:rowOff>66118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3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57245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46141</xdr:rowOff>
    </xdr:from>
    <xdr:to>
      <xdr:col>85</xdr:col>
      <xdr:colOff>127000</xdr:colOff>
      <xdr:row>98</xdr:row>
      <xdr:rowOff>118925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48241"/>
          <a:ext cx="838200" cy="7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94738</xdr:rowOff>
    </xdr:from>
    <xdr:to>
      <xdr:col>81</xdr:col>
      <xdr:colOff>50800</xdr:colOff>
      <xdr:row>98</xdr:row>
      <xdr:rowOff>118925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96838"/>
          <a:ext cx="889000" cy="2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161421</xdr:rowOff>
    </xdr:from>
    <xdr:to>
      <xdr:col>76</xdr:col>
      <xdr:colOff>114300</xdr:colOff>
      <xdr:row>98</xdr:row>
      <xdr:rowOff>94738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92071"/>
          <a:ext cx="889000" cy="10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161421</xdr:rowOff>
    </xdr:from>
    <xdr:to>
      <xdr:col>71</xdr:col>
      <xdr:colOff>177800</xdr:colOff>
      <xdr:row>98</xdr:row>
      <xdr:rowOff>113739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92071"/>
          <a:ext cx="889000" cy="12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166791</xdr:rowOff>
    </xdr:from>
    <xdr:to>
      <xdr:col>85</xdr:col>
      <xdr:colOff>177800</xdr:colOff>
      <xdr:row>98</xdr:row>
      <xdr:rowOff>96941</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9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145218</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68125</xdr:rowOff>
    </xdr:from>
    <xdr:to>
      <xdr:col>81</xdr:col>
      <xdr:colOff>101600</xdr:colOff>
      <xdr:row>98</xdr:row>
      <xdr:rowOff>169725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160852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6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43938</xdr:rowOff>
    </xdr:from>
    <xdr:to>
      <xdr:col>76</xdr:col>
      <xdr:colOff>165100</xdr:colOff>
      <xdr:row>98</xdr:row>
      <xdr:rowOff>145538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4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136665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3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110621</xdr:rowOff>
    </xdr:from>
    <xdr:to>
      <xdr:col>72</xdr:col>
      <xdr:colOff>38100</xdr:colOff>
      <xdr:row>98</xdr:row>
      <xdr:rowOff>40771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4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57298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1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62939</xdr:rowOff>
    </xdr:from>
    <xdr:to>
      <xdr:col>67</xdr:col>
      <xdr:colOff>101600</xdr:colOff>
      <xdr:row>98</xdr:row>
      <xdr:rowOff>164539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155666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5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34316</xdr:rowOff>
    </xdr:from>
    <xdr:to>
      <xdr:col>116</xdr:col>
      <xdr:colOff>63500</xdr:colOff>
      <xdr:row>59</xdr:row>
      <xdr:rowOff>35840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4986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35840</xdr:rowOff>
    </xdr:from>
    <xdr:to>
      <xdr:col>111</xdr:col>
      <xdr:colOff>177800</xdr:colOff>
      <xdr:row>59</xdr:row>
      <xdr:rowOff>35992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51390"/>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33972</xdr:rowOff>
    </xdr:from>
    <xdr:to>
      <xdr:col>107</xdr:col>
      <xdr:colOff>50800</xdr:colOff>
      <xdr:row>59</xdr:row>
      <xdr:rowOff>35992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49522"/>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33972</xdr:rowOff>
    </xdr:from>
    <xdr:to>
      <xdr:col>102</xdr:col>
      <xdr:colOff>114300</xdr:colOff>
      <xdr:row>59</xdr:row>
      <xdr:rowOff>35878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49522"/>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154966</xdr:rowOff>
    </xdr:from>
    <xdr:to>
      <xdr:col>116</xdr:col>
      <xdr:colOff>114300</xdr:colOff>
      <xdr:row>59</xdr:row>
      <xdr:rowOff>85116</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9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69893</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13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156490</xdr:rowOff>
    </xdr:from>
    <xdr:to>
      <xdr:col>112</xdr:col>
      <xdr:colOff>38100</xdr:colOff>
      <xdr:row>59</xdr:row>
      <xdr:rowOff>86640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77767</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93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156642</xdr:rowOff>
    </xdr:from>
    <xdr:to>
      <xdr:col>107</xdr:col>
      <xdr:colOff>101600</xdr:colOff>
      <xdr:row>59</xdr:row>
      <xdr:rowOff>86792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77919</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93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154622</xdr:rowOff>
    </xdr:from>
    <xdr:to>
      <xdr:col>102</xdr:col>
      <xdr:colOff>165100</xdr:colOff>
      <xdr:row>59</xdr:row>
      <xdr:rowOff>84772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9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75899</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91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156528</xdr:rowOff>
    </xdr:from>
    <xdr:to>
      <xdr:col>98</xdr:col>
      <xdr:colOff>38100</xdr:colOff>
      <xdr:row>59</xdr:row>
      <xdr:rowOff>86678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77805</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93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74130</xdr:rowOff>
    </xdr:from>
    <xdr:to>
      <xdr:col>116</xdr:col>
      <xdr:colOff>63500</xdr:colOff>
      <xdr:row>73</xdr:row>
      <xdr:rowOff>79521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589980"/>
          <a:ext cx="8382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8769</xdr:rowOff>
    </xdr:from>
    <xdr:to>
      <xdr:col>111</xdr:col>
      <xdr:colOff>177800</xdr:colOff>
      <xdr:row>73</xdr:row>
      <xdr:rowOff>79521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353169"/>
          <a:ext cx="889000" cy="24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8769</xdr:rowOff>
    </xdr:from>
    <xdr:to>
      <xdr:col>107</xdr:col>
      <xdr:colOff>50800</xdr:colOff>
      <xdr:row>72</xdr:row>
      <xdr:rowOff>30524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353169"/>
          <a:ext cx="889000" cy="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30524</xdr:rowOff>
    </xdr:from>
    <xdr:to>
      <xdr:col>102</xdr:col>
      <xdr:colOff>114300</xdr:colOff>
      <xdr:row>72</xdr:row>
      <xdr:rowOff>67405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374924"/>
          <a:ext cx="889000" cy="3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23330</xdr:rowOff>
    </xdr:from>
    <xdr:to>
      <xdr:col>116</xdr:col>
      <xdr:colOff>114300</xdr:colOff>
      <xdr:row>73</xdr:row>
      <xdr:rowOff>124930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3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1757</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1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28721</xdr:rowOff>
    </xdr:from>
    <xdr:to>
      <xdr:col>112</xdr:col>
      <xdr:colOff>38100</xdr:colOff>
      <xdr:row>73</xdr:row>
      <xdr:rowOff>130321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54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121448</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63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129419</xdr:rowOff>
    </xdr:from>
    <xdr:to>
      <xdr:col>107</xdr:col>
      <xdr:colOff>101600</xdr:colOff>
      <xdr:row>72</xdr:row>
      <xdr:rowOff>59569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30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76096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07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151174</xdr:rowOff>
    </xdr:from>
    <xdr:to>
      <xdr:col>102</xdr:col>
      <xdr:colOff>165100</xdr:colOff>
      <xdr:row>72</xdr:row>
      <xdr:rowOff>81324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2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97851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09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16605</xdr:rowOff>
    </xdr:from>
    <xdr:to>
      <xdr:col>98</xdr:col>
      <xdr:colOff>38100</xdr:colOff>
      <xdr:row>72</xdr:row>
      <xdr:rowOff>118205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6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134732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13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扶助費の増加は、定額減税補足給付金事業費などの国の給付金事業の実施による。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また、積立金の増加は、公共施設の老朽化などに対応するため、公共施設等整備基金への積立金増加による。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一方、普通建設事業費の減少は、文化の館空調設備整備事業費の減少による。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12,812
12,580
36.22
7,022,110
6,616,897
334,336
4,153,385
4,708,057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163132</xdr:rowOff>
    </xdr:from>
    <xdr:to>
      <xdr:col>24</xdr:col>
      <xdr:colOff>63500</xdr:colOff>
      <xdr:row>37</xdr:row>
      <xdr:rowOff>81407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5332"/>
          <a:ext cx="838200" cy="8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81407</xdr:rowOff>
    </xdr:from>
    <xdr:to>
      <xdr:col>19</xdr:col>
      <xdr:colOff>177800</xdr:colOff>
      <xdr:row>37</xdr:row>
      <xdr:rowOff>89598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25057"/>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25591</xdr:rowOff>
    </xdr:from>
    <xdr:to>
      <xdr:col>15</xdr:col>
      <xdr:colOff>50800</xdr:colOff>
      <xdr:row>37</xdr:row>
      <xdr:rowOff>89598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69241"/>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25591</xdr:rowOff>
    </xdr:from>
    <xdr:to>
      <xdr:col>10</xdr:col>
      <xdr:colOff>114300</xdr:colOff>
      <xdr:row>37</xdr:row>
      <xdr:rowOff>35878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69241"/>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112332</xdr:rowOff>
    </xdr:from>
    <xdr:to>
      <xdr:col>24</xdr:col>
      <xdr:colOff>114300</xdr:colOff>
      <xdr:row>37</xdr:row>
      <xdr:rowOff>42482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90759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30607</xdr:rowOff>
    </xdr:from>
    <xdr:to>
      <xdr:col>20</xdr:col>
      <xdr:colOff>38100</xdr:colOff>
      <xdr:row>37</xdr:row>
      <xdr:rowOff>132207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7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123334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6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38798</xdr:rowOff>
    </xdr:from>
    <xdr:to>
      <xdr:col>15</xdr:col>
      <xdr:colOff>101600</xdr:colOff>
      <xdr:row>37</xdr:row>
      <xdr:rowOff>140398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8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75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146241</xdr:rowOff>
    </xdr:from>
    <xdr:to>
      <xdr:col>10</xdr:col>
      <xdr:colOff>165100</xdr:colOff>
      <xdr:row>37</xdr:row>
      <xdr:rowOff>76391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67518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1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156528</xdr:rowOff>
    </xdr:from>
    <xdr:to>
      <xdr:col>6</xdr:col>
      <xdr:colOff>38100</xdr:colOff>
      <xdr:row>37</xdr:row>
      <xdr:rowOff>86678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2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77805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2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23189</xdr:rowOff>
    </xdr:from>
    <xdr:to>
      <xdr:col>24</xdr:col>
      <xdr:colOff>63500</xdr:colOff>
      <xdr:row>58</xdr:row>
      <xdr:rowOff>56245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7289"/>
          <a:ext cx="838200" cy="3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54228</xdr:rowOff>
    </xdr:from>
    <xdr:to>
      <xdr:col>19</xdr:col>
      <xdr:colOff>177800</xdr:colOff>
      <xdr:row>58</xdr:row>
      <xdr:rowOff>56245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98328"/>
          <a:ext cx="889000" cy="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29479</xdr:rowOff>
    </xdr:from>
    <xdr:to>
      <xdr:col>15</xdr:col>
      <xdr:colOff>50800</xdr:colOff>
      <xdr:row>58</xdr:row>
      <xdr:rowOff>54228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73579"/>
          <a:ext cx="889000" cy="2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46520</xdr:rowOff>
    </xdr:from>
    <xdr:to>
      <xdr:col>10</xdr:col>
      <xdr:colOff>114300</xdr:colOff>
      <xdr:row>58</xdr:row>
      <xdr:rowOff>29479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19170"/>
          <a:ext cx="889000" cy="15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143839</xdr:rowOff>
    </xdr:from>
    <xdr:to>
      <xdr:col>24</xdr:col>
      <xdr:colOff>114300</xdr:colOff>
      <xdr:row>58</xdr:row>
      <xdr:rowOff>73989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58766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1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5445</xdr:rowOff>
    </xdr:from>
    <xdr:to>
      <xdr:col>20</xdr:col>
      <xdr:colOff>38100</xdr:colOff>
      <xdr:row>58</xdr:row>
      <xdr:rowOff>107045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98172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4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3428</xdr:rowOff>
    </xdr:from>
    <xdr:to>
      <xdr:col>15</xdr:col>
      <xdr:colOff>101600</xdr:colOff>
      <xdr:row>58</xdr:row>
      <xdr:rowOff>105028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96155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4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150129</xdr:rowOff>
    </xdr:from>
    <xdr:to>
      <xdr:col>10</xdr:col>
      <xdr:colOff>165100</xdr:colOff>
      <xdr:row>58</xdr:row>
      <xdr:rowOff>80279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71406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1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167170</xdr:rowOff>
    </xdr:from>
    <xdr:to>
      <xdr:col>6</xdr:col>
      <xdr:colOff>38100</xdr:colOff>
      <xdr:row>57</xdr:row>
      <xdr:rowOff>97320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6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88447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6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9900</xdr:rowOff>
    </xdr:from>
    <xdr:to>
      <xdr:col>24</xdr:col>
      <xdr:colOff>63500</xdr:colOff>
      <xdr:row>77</xdr:row>
      <xdr:rowOff>75220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11550"/>
          <a:ext cx="838200" cy="6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75220</xdr:rowOff>
    </xdr:from>
    <xdr:to>
      <xdr:col>19</xdr:col>
      <xdr:colOff>177800</xdr:colOff>
      <xdr:row>77</xdr:row>
      <xdr:rowOff>97828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76870"/>
          <a:ext cx="889000" cy="2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97165</xdr:rowOff>
    </xdr:from>
    <xdr:to>
      <xdr:col>15</xdr:col>
      <xdr:colOff>50800</xdr:colOff>
      <xdr:row>77</xdr:row>
      <xdr:rowOff>97828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98815"/>
          <a:ext cx="8890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97165</xdr:rowOff>
    </xdr:from>
    <xdr:to>
      <xdr:col>10</xdr:col>
      <xdr:colOff>114300</xdr:colOff>
      <xdr:row>78</xdr:row>
      <xdr:rowOff>150613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98815"/>
          <a:ext cx="889000" cy="22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130550</xdr:rowOff>
    </xdr:from>
    <xdr:to>
      <xdr:col>24</xdr:col>
      <xdr:colOff>114300</xdr:colOff>
      <xdr:row>77</xdr:row>
      <xdr:rowOff>60700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6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108977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39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24420</xdr:rowOff>
    </xdr:from>
    <xdr:to>
      <xdr:col>20</xdr:col>
      <xdr:colOff>38100</xdr:colOff>
      <xdr:row>77</xdr:row>
      <xdr:rowOff>126020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2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117147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1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47028</xdr:rowOff>
    </xdr:from>
    <xdr:to>
      <xdr:col>15</xdr:col>
      <xdr:colOff>101600</xdr:colOff>
      <xdr:row>77</xdr:row>
      <xdr:rowOff>148628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165155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23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46365</xdr:rowOff>
    </xdr:from>
    <xdr:to>
      <xdr:col>10</xdr:col>
      <xdr:colOff>165100</xdr:colOff>
      <xdr:row>77</xdr:row>
      <xdr:rowOff>147965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4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139092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40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99813</xdr:rowOff>
    </xdr:from>
    <xdr:to>
      <xdr:col>6</xdr:col>
      <xdr:colOff>38100</xdr:colOff>
      <xdr:row>79</xdr:row>
      <xdr:rowOff>29963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7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21090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6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59768</xdr:rowOff>
    </xdr:from>
    <xdr:to>
      <xdr:col>24</xdr:col>
      <xdr:colOff>63500</xdr:colOff>
      <xdr:row>97</xdr:row>
      <xdr:rowOff>72825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690418"/>
          <a:ext cx="838200" cy="1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59768</xdr:rowOff>
    </xdr:from>
    <xdr:to>
      <xdr:col>19</xdr:col>
      <xdr:colOff>177800</xdr:colOff>
      <xdr:row>97</xdr:row>
      <xdr:rowOff>77814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690418"/>
          <a:ext cx="889000" cy="1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76981</xdr:rowOff>
    </xdr:from>
    <xdr:to>
      <xdr:col>15</xdr:col>
      <xdr:colOff>50800</xdr:colOff>
      <xdr:row>97</xdr:row>
      <xdr:rowOff>77814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07631"/>
          <a:ext cx="889000" cy="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76981</xdr:rowOff>
    </xdr:from>
    <xdr:to>
      <xdr:col>10</xdr:col>
      <xdr:colOff>114300</xdr:colOff>
      <xdr:row>97</xdr:row>
      <xdr:rowOff>100966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07631"/>
          <a:ext cx="889000" cy="2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22025</xdr:rowOff>
    </xdr:from>
    <xdr:to>
      <xdr:col>24</xdr:col>
      <xdr:colOff>114300</xdr:colOff>
      <xdr:row>97</xdr:row>
      <xdr:rowOff>123625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108402</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6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8968</xdr:rowOff>
    </xdr:from>
    <xdr:to>
      <xdr:col>20</xdr:col>
      <xdr:colOff>38100</xdr:colOff>
      <xdr:row>97</xdr:row>
      <xdr:rowOff>110568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3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101695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3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27014</xdr:rowOff>
    </xdr:from>
    <xdr:to>
      <xdr:col>15</xdr:col>
      <xdr:colOff>101600</xdr:colOff>
      <xdr:row>97</xdr:row>
      <xdr:rowOff>128614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5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119741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5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26181</xdr:rowOff>
    </xdr:from>
    <xdr:to>
      <xdr:col>10</xdr:col>
      <xdr:colOff>165100</xdr:colOff>
      <xdr:row>97</xdr:row>
      <xdr:rowOff>127781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5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118908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4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50166</xdr:rowOff>
    </xdr:from>
    <xdr:to>
      <xdr:col>6</xdr:col>
      <xdr:colOff>38100</xdr:colOff>
      <xdr:row>97</xdr:row>
      <xdr:rowOff>151766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8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142893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7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141262</xdr:rowOff>
    </xdr:from>
    <xdr:to>
      <xdr:col>55</xdr:col>
      <xdr:colOff>0</xdr:colOff>
      <xdr:row>58</xdr:row>
      <xdr:rowOff>148082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85362"/>
          <a:ext cx="8382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141745</xdr:rowOff>
    </xdr:from>
    <xdr:to>
      <xdr:col>50</xdr:col>
      <xdr:colOff>114300</xdr:colOff>
      <xdr:row>58</xdr:row>
      <xdr:rowOff>148082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085845"/>
          <a:ext cx="889000" cy="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141745</xdr:rowOff>
    </xdr:from>
    <xdr:to>
      <xdr:col>45</xdr:col>
      <xdr:colOff>177800</xdr:colOff>
      <xdr:row>58</xdr:row>
      <xdr:rowOff>155042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85845"/>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148742</xdr:rowOff>
    </xdr:from>
    <xdr:to>
      <xdr:col>41</xdr:col>
      <xdr:colOff>50800</xdr:colOff>
      <xdr:row>58</xdr:row>
      <xdr:rowOff>155042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92842"/>
          <a:ext cx="889000" cy="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90462</xdr:rowOff>
    </xdr:from>
    <xdr:to>
      <xdr:col>55</xdr:col>
      <xdr:colOff>50800</xdr:colOff>
      <xdr:row>59</xdr:row>
      <xdr:rowOff>20612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3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5389</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49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97282</xdr:rowOff>
    </xdr:from>
    <xdr:to>
      <xdr:col>50</xdr:col>
      <xdr:colOff>165100</xdr:colOff>
      <xdr:row>59</xdr:row>
      <xdr:rowOff>27432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4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18559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3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90945</xdr:rowOff>
    </xdr:from>
    <xdr:to>
      <xdr:col>46</xdr:col>
      <xdr:colOff>38100</xdr:colOff>
      <xdr:row>59</xdr:row>
      <xdr:rowOff>21095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3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12222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12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104242</xdr:rowOff>
    </xdr:from>
    <xdr:to>
      <xdr:col>41</xdr:col>
      <xdr:colOff>101600</xdr:colOff>
      <xdr:row>59</xdr:row>
      <xdr:rowOff>34392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4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25519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41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97942</xdr:rowOff>
    </xdr:from>
    <xdr:to>
      <xdr:col>36</xdr:col>
      <xdr:colOff>165100</xdr:colOff>
      <xdr:row>59</xdr:row>
      <xdr:rowOff>28092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4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19219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3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158507</xdr:rowOff>
    </xdr:from>
    <xdr:to>
      <xdr:col>55</xdr:col>
      <xdr:colOff>0</xdr:colOff>
      <xdr:row>79</xdr:row>
      <xdr:rowOff>3546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31607"/>
          <a:ext cx="838200" cy="1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158507</xdr:rowOff>
    </xdr:from>
    <xdr:to>
      <xdr:col>50</xdr:col>
      <xdr:colOff>114300</xdr:colOff>
      <xdr:row>78</xdr:row>
      <xdr:rowOff>171441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31607"/>
          <a:ext cx="889000" cy="1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166832</xdr:rowOff>
    </xdr:from>
    <xdr:to>
      <xdr:col>45</xdr:col>
      <xdr:colOff>177800</xdr:colOff>
      <xdr:row>78</xdr:row>
      <xdr:rowOff>171441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39932"/>
          <a:ext cx="8890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93957</xdr:rowOff>
    </xdr:from>
    <xdr:to>
      <xdr:col>41</xdr:col>
      <xdr:colOff>50800</xdr:colOff>
      <xdr:row>78</xdr:row>
      <xdr:rowOff>166832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295607"/>
          <a:ext cx="889000" cy="24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124196</xdr:rowOff>
    </xdr:from>
    <xdr:to>
      <xdr:col>55</xdr:col>
      <xdr:colOff>50800</xdr:colOff>
      <xdr:row>79</xdr:row>
      <xdr:rowOff>54346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9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71895</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107707</xdr:rowOff>
    </xdr:from>
    <xdr:to>
      <xdr:col>50</xdr:col>
      <xdr:colOff>165100</xdr:colOff>
      <xdr:row>79</xdr:row>
      <xdr:rowOff>37857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8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28984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7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120641</xdr:rowOff>
    </xdr:from>
    <xdr:to>
      <xdr:col>46</xdr:col>
      <xdr:colOff>38100</xdr:colOff>
      <xdr:row>79</xdr:row>
      <xdr:rowOff>50791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9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41918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8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116032</xdr:rowOff>
    </xdr:from>
    <xdr:to>
      <xdr:col>41</xdr:col>
      <xdr:colOff>101600</xdr:colOff>
      <xdr:row>79</xdr:row>
      <xdr:rowOff>46182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8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37309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8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43157</xdr:rowOff>
    </xdr:from>
    <xdr:to>
      <xdr:col>36</xdr:col>
      <xdr:colOff>165100</xdr:colOff>
      <xdr:row>77</xdr:row>
      <xdr:rowOff>144757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4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161284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02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166590</xdr:rowOff>
    </xdr:from>
    <xdr:to>
      <xdr:col>55</xdr:col>
      <xdr:colOff>0</xdr:colOff>
      <xdr:row>98</xdr:row>
      <xdr:rowOff>168478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968690"/>
          <a:ext cx="838200" cy="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168478</xdr:rowOff>
    </xdr:from>
    <xdr:to>
      <xdr:col>50</xdr:col>
      <xdr:colOff>114300</xdr:colOff>
      <xdr:row>99</xdr:row>
      <xdr:rowOff>2373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970578"/>
          <a:ext cx="889000" cy="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138909</xdr:rowOff>
    </xdr:from>
    <xdr:to>
      <xdr:col>45</xdr:col>
      <xdr:colOff>177800</xdr:colOff>
      <xdr:row>99</xdr:row>
      <xdr:rowOff>2373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941009"/>
          <a:ext cx="889000" cy="3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120517</xdr:rowOff>
    </xdr:from>
    <xdr:to>
      <xdr:col>41</xdr:col>
      <xdr:colOff>50800</xdr:colOff>
      <xdr:row>98</xdr:row>
      <xdr:rowOff>138909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922617"/>
          <a:ext cx="889000" cy="1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115790</xdr:rowOff>
    </xdr:from>
    <xdr:to>
      <xdr:col>55</xdr:col>
      <xdr:colOff>50800</xdr:colOff>
      <xdr:row>99</xdr:row>
      <xdr:rowOff>45940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91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30717</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3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117678</xdr:rowOff>
    </xdr:from>
    <xdr:to>
      <xdr:col>50</xdr:col>
      <xdr:colOff>165100</xdr:colOff>
      <xdr:row>99</xdr:row>
      <xdr:rowOff>47828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91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38955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701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123023</xdr:rowOff>
    </xdr:from>
    <xdr:to>
      <xdr:col>46</xdr:col>
      <xdr:colOff>38100</xdr:colOff>
      <xdr:row>99</xdr:row>
      <xdr:rowOff>53173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92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44300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701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88109</xdr:rowOff>
    </xdr:from>
    <xdr:to>
      <xdr:col>41</xdr:col>
      <xdr:colOff>101600</xdr:colOff>
      <xdr:row>99</xdr:row>
      <xdr:rowOff>18259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9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9386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8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69717</xdr:rowOff>
    </xdr:from>
    <xdr:to>
      <xdr:col>36</xdr:col>
      <xdr:colOff>165100</xdr:colOff>
      <xdr:row>98</xdr:row>
      <xdr:rowOff>171317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7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162444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6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121820</xdr:rowOff>
    </xdr:from>
    <xdr:to>
      <xdr:col>85</xdr:col>
      <xdr:colOff>127000</xdr:colOff>
      <xdr:row>37</xdr:row>
      <xdr:rowOff>161711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65470"/>
          <a:ext cx="838200" cy="3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161711</xdr:rowOff>
    </xdr:from>
    <xdr:to>
      <xdr:col>81</xdr:col>
      <xdr:colOff>50800</xdr:colOff>
      <xdr:row>37</xdr:row>
      <xdr:rowOff>168814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05361"/>
          <a:ext cx="889000" cy="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164388</xdr:rowOff>
    </xdr:from>
    <xdr:to>
      <xdr:col>76</xdr:col>
      <xdr:colOff>114300</xdr:colOff>
      <xdr:row>37</xdr:row>
      <xdr:rowOff>168814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08038"/>
          <a:ext cx="889000" cy="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109002</xdr:rowOff>
    </xdr:from>
    <xdr:to>
      <xdr:col>71</xdr:col>
      <xdr:colOff>177800</xdr:colOff>
      <xdr:row>37</xdr:row>
      <xdr:rowOff>164388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5595402"/>
          <a:ext cx="889000" cy="91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71020</xdr:rowOff>
    </xdr:from>
    <xdr:to>
      <xdr:col>85</xdr:col>
      <xdr:colOff>177800</xdr:colOff>
      <xdr:row>38</xdr:row>
      <xdr:rowOff>1170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157397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2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110911</xdr:rowOff>
    </xdr:from>
    <xdr:to>
      <xdr:col>81</xdr:col>
      <xdr:colOff>101600</xdr:colOff>
      <xdr:row>38</xdr:row>
      <xdr:rowOff>41061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5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32188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4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118014</xdr:rowOff>
    </xdr:from>
    <xdr:to>
      <xdr:col>76</xdr:col>
      <xdr:colOff>165100</xdr:colOff>
      <xdr:row>38</xdr:row>
      <xdr:rowOff>48164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6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39291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5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113589</xdr:rowOff>
    </xdr:from>
    <xdr:to>
      <xdr:col>72</xdr:col>
      <xdr:colOff>38100</xdr:colOff>
      <xdr:row>38</xdr:row>
      <xdr:rowOff>43738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572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34865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4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58202</xdr:rowOff>
    </xdr:from>
    <xdr:to>
      <xdr:col>67</xdr:col>
      <xdr:colOff>101600</xdr:colOff>
      <xdr:row>32</xdr:row>
      <xdr:rowOff>159802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54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4879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31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60211</xdr:rowOff>
    </xdr:from>
    <xdr:to>
      <xdr:col>85</xdr:col>
      <xdr:colOff>127000</xdr:colOff>
      <xdr:row>57</xdr:row>
      <xdr:rowOff>91004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32861"/>
          <a:ext cx="838200" cy="3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91004</xdr:rowOff>
    </xdr:from>
    <xdr:to>
      <xdr:col>81</xdr:col>
      <xdr:colOff>50800</xdr:colOff>
      <xdr:row>57</xdr:row>
      <xdr:rowOff>115409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63654"/>
          <a:ext cx="889000" cy="2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115409</xdr:rowOff>
    </xdr:from>
    <xdr:to>
      <xdr:col>76</xdr:col>
      <xdr:colOff>114300</xdr:colOff>
      <xdr:row>57</xdr:row>
      <xdr:rowOff>116140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88059"/>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56741</xdr:rowOff>
    </xdr:from>
    <xdr:to>
      <xdr:col>71</xdr:col>
      <xdr:colOff>177800</xdr:colOff>
      <xdr:row>57</xdr:row>
      <xdr:rowOff>116140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9391"/>
          <a:ext cx="889000" cy="5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9411</xdr:rowOff>
    </xdr:from>
    <xdr:to>
      <xdr:col>85</xdr:col>
      <xdr:colOff>177800</xdr:colOff>
      <xdr:row>57</xdr:row>
      <xdr:rowOff>111011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8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95788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9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40204</xdr:rowOff>
    </xdr:from>
    <xdr:to>
      <xdr:col>81</xdr:col>
      <xdr:colOff>101600</xdr:colOff>
      <xdr:row>57</xdr:row>
      <xdr:rowOff>141804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132931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64609</xdr:rowOff>
    </xdr:from>
    <xdr:to>
      <xdr:col>76</xdr:col>
      <xdr:colOff>165100</xdr:colOff>
      <xdr:row>57</xdr:row>
      <xdr:rowOff>166209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3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157336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2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65340</xdr:rowOff>
    </xdr:from>
    <xdr:to>
      <xdr:col>72</xdr:col>
      <xdr:colOff>38100</xdr:colOff>
      <xdr:row>57</xdr:row>
      <xdr:rowOff>166940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158067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3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5941</xdr:rowOff>
    </xdr:from>
    <xdr:to>
      <xdr:col>67</xdr:col>
      <xdr:colOff>101600</xdr:colOff>
      <xdr:row>57</xdr:row>
      <xdr:rowOff>107541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7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98668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7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122579</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95679"/>
          <a:ext cx="838200" cy="17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71779</xdr:rowOff>
    </xdr:from>
    <xdr:to>
      <xdr:col>85</xdr:col>
      <xdr:colOff>177800</xdr:colOff>
      <xdr:row>79</xdr:row>
      <xdr:rowOff>1929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4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6223</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155921</xdr:rowOff>
    </xdr:from>
    <xdr:to>
      <xdr:col>85</xdr:col>
      <xdr:colOff>127000</xdr:colOff>
      <xdr:row>97</xdr:row>
      <xdr:rowOff>156735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786571"/>
          <a:ext cx="8382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121230</xdr:rowOff>
    </xdr:from>
    <xdr:to>
      <xdr:col>81</xdr:col>
      <xdr:colOff>50800</xdr:colOff>
      <xdr:row>97</xdr:row>
      <xdr:rowOff>156735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751880"/>
          <a:ext cx="889000" cy="3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121230</xdr:rowOff>
    </xdr:from>
    <xdr:to>
      <xdr:col>76</xdr:col>
      <xdr:colOff>114300</xdr:colOff>
      <xdr:row>98</xdr:row>
      <xdr:rowOff>7592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751880"/>
          <a:ext cx="889000" cy="5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7592</xdr:rowOff>
    </xdr:from>
    <xdr:to>
      <xdr:col>71</xdr:col>
      <xdr:colOff>177800</xdr:colOff>
      <xdr:row>98</xdr:row>
      <xdr:rowOff>15318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809692"/>
          <a:ext cx="8890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105121</xdr:rowOff>
    </xdr:from>
    <xdr:to>
      <xdr:col>85</xdr:col>
      <xdr:colOff>177800</xdr:colOff>
      <xdr:row>98</xdr:row>
      <xdr:rowOff>35271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3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20048</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5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105935</xdr:rowOff>
    </xdr:from>
    <xdr:to>
      <xdr:col>81</xdr:col>
      <xdr:colOff>101600</xdr:colOff>
      <xdr:row>98</xdr:row>
      <xdr:rowOff>36085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3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27212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2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70430</xdr:rowOff>
    </xdr:from>
    <xdr:to>
      <xdr:col>76</xdr:col>
      <xdr:colOff>165100</xdr:colOff>
      <xdr:row>98</xdr:row>
      <xdr:rowOff>580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0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163157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7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128242</xdr:rowOff>
    </xdr:from>
    <xdr:to>
      <xdr:col>72</xdr:col>
      <xdr:colOff>38100</xdr:colOff>
      <xdr:row>98</xdr:row>
      <xdr:rowOff>58392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5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49519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5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135968</xdr:rowOff>
    </xdr:from>
    <xdr:to>
      <xdr:col>67</xdr:col>
      <xdr:colOff>101600</xdr:colOff>
      <xdr:row>98</xdr:row>
      <xdr:rowOff>66118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6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57245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5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総務費の増加は、公共施設の老朽化などに対応するため、公共施設等整備基金への積立金増加や物価高騰対策のための生活支援商品券発行事業費の増加による。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一方、商工費の減少は、あせび温泉機械設備更新事業費の減少による。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徳島県板野町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財政調整基金残高は、前年度から約１００百万円の増額となったことで、比率としても２．０５ポイントの増加となった。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一方、実質収支額および実質単年度収支についてはそれぞれ前年度から約３０百万円の減額となったことから比率についてもぞれぞれ減少した。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徳島県板野町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全ての会計において黒字を計上している。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今後も、収支のバランスを注視しながら、適切な財政運営を行っていく。</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徳島県板野町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防災行政無線更新事業や道の駅整備事業といった大型事業に係る地方債の償還が令和５年度から開始されたことにより、元利償還金等は前年度からわずかに減額となったものの、数年前と比較すると増加傾向にあり、実質公債費比率の分子も同様の傾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今後、広域斎場整備事業などの大型事業に係る負担金支出を予定しており、多額の起債により元利償還金等の増加が予想されるため、今まで以上に</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起債事業の峻別・抑制を行い、健全な財政運営に努める。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満期一括償還地方債は利用していない。</a:t>
          </a:r>
          <a:endParaRPr kumimoji="0" lang="ja-JP" altLang="ja-JP" sz="10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徳島県板野町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地方債の新規発行額の減少による地方債残高の減少や、下水道事業の公営企業法適用による公営企業債等繰入見込額の減少などにより将来負担額が減少したことで、今年度も比率算定なしを維持できた。</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は広域斎場整備事業などの大型事業に係る負担金支出を予定しており、多額の起債により地方債残高の大幅な増加が予想されるため、起債事業峻別により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地方債の新規発行抑制に努めるとともに、充当可能基金への積立額の増加を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図っていく</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徳島県板野町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決算剰余金などを含め、「</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基金」に</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１００</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基金」に</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２２７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百万円積み立てたことなどにより、基金全体としては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１５２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増額</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a:t>
          </a:r>
          <a:endParaRPr kumimoji="0"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近年、当初予算編成段階における収支不足のための財政調整基金から繰入金が増加していることから、今後、決算剰余金などについては、財政調整基金を中心に積み立てていくこととする。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・役場庁舎改築等基金：役場庁舎改築費及び土地取得費に充てる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・公共施設等整備基金：町の公共施設の整備充実に資する経費に充てる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・産業振興資本管理基金：町の企業誘致用地の保全管理及び企業誘致を促進するための事業の経費に充てる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・高齢者保健福祉基金：町特性に応じた高齢者保健福祉の増進を図り、地域における在宅福祉の向上と健康づくり等の事業の経費に充てる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・地方創生基金：町の持つ特性を活かした住みよい豊かなふるさと創生を推進するための事業の経費に充てる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・公共施設等整備基金：決算剰余金などを含め、２７４百万円を積み立てた一方、公共施設等の修繕費に充当するため４７百万円取り崩したこたことにより前年度より２２７万円増額した。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・高齢者保健福祉基金：高齢者保健福祉事業に係る経費に充当するため１０百万円取り崩したことにより、前年度から１０百万円の減額となった。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・役場庁舎改築等基金：平成２４年度に役場庁舎を大規模に改築していることから十数年間取り崩しの実績がなく、今後も予定がないため基金条例を廃止予定。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・公共施設等整備基金：老朽化している公共施設の維持補修に係る経費に充当するため、今後も計画的に積立て及び取崩しを行っていく。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・高齢者保健福祉基金：町の高齢者保健福祉事業に充当するため、今後も計画的に積立て及び取崩しをを行っていく。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決算剰余金などを含め、１００万円を積み立てたことにより、前年度より１００万円増額した。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近年、当初予算編成段階における収支不足のための財政調整基金から繰入金が増加していることから、今後、決算剰余金などについては、財政調整基金を中心に積み立てていくこととする。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決算剰余金などを含め、</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１３</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０百万円を積み立てた一方、地方債の償還のために</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３００</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百万円を取り崩したことにより、前年度より</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１７０</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減額</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今後も大型事業に係る地方債の元利償還金の増加傾向が続くことから、それに備えて毎年度計画的に積立てを行う予定としている。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F0F4B4B-F63D-4CEA-9832-EF95E71AC3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FEAA0C0-DA8C-4EDD-A62A-E81B49DB7C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2823068B-A5B3-4901-AB48-BC773E883314}"/>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DCEA4152-53EE-46F6-98D7-C229A3086EF7}"/>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41E34C94-230F-40FD-916E-8C8C96074A36}"/>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FA290C99-677E-453B-A0C9-40DC7BB2E3EE}"/>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4141C2D4-6EAA-421F-8D6F-1111A53D4E4D}"/>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2C48E826-F33A-4935-B020-221E37BEB0F9}"/>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65921167-5B19-4E1B-B7A4-836129BA3132}"/>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6D48F3D6-DB7A-41FD-A3A2-CF1B1404089D}"/>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22C3386C-17B3-462E-926A-A12966C98A7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C17DE93A-9D6A-4A6B-AE19-00DBDF7B1DD6}"/>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2C503F7A-243B-4962-AAA9-223D66F87469}"/>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9C099AFA-6FF2-425E-AEA6-F70993F5DE52}"/>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徳島県板野町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643F89D2-B093-428A-9043-9445F77169CF}"/>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11CDDDC0-7BDE-4D4D-BBBE-9E9C6694400C}"/>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2BB4133D-0123-4655-B49C-12E695A7388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23C5C107-5639-433D-9F93-9ED1B66FCC49}"/>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EA93BD2-E1E3-4FF3-80EB-516E4A543BD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8290E10D-0C26-4D0E-AE13-D2D7ED2EE69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12,812
12,580
36.22
7,022,110
6,616,897
334,336
4,153,385
4,708,057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84CC4585-F107-4F56-8F26-2CE4C43BDDA6}"/>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F1B36F06-0F81-442F-A5F5-87060BC1DE54}"/>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25A34233-21F3-4AEA-85B6-63BA634E6422}"/>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4B1D74CE-06C2-470F-8063-76E4D38F4C5A}"/>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DF85EC5C-4EEC-47E5-9C66-FA1AAE1B3586}"/>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E912C119-CDF7-4B3B-A65B-0BC523C835C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D10DCAA-B419-4C12-B23B-554BAC5BF424}"/>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80443BA9-79A1-4046-9B0C-8B9621B0BE56}"/>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ECFD7FB3-4E5D-4401-BDA2-8C9A3A528F91}"/>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98FD9C79-1E10-47A8-9070-7D792E5F727B}"/>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6507222B-EA17-4DA4-9D67-328F680F799C}"/>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BFF36B43-D424-4330-83F8-2E36071DF85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6AAAE94A-518A-47B4-BA73-6564211F47E6}"/>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D0D58A0C-51E1-4234-8413-7320322EAE07}"/>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53724C7-6FBD-46C8-8E60-4A0BCB943FEF}"/>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72F4AB4-3EAB-48FE-A8B9-533845B43187}"/>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9B921BDE-63CD-42AF-B917-317031F926F3}"/>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E1A2742F-CA63-4866-B771-46150BA0B2B5}"/>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994F61B5-8C7B-4579-BE39-D90246CF9FC2}"/>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EBD314E0-7C07-47A3-BE14-A0575456D1A2}"/>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DC4AC7D-EB40-4FEE-822E-34C53E021A5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3487D96B-FCE2-4812-BD03-042CD267C574}"/>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59254622-A1FC-486F-91CB-5849F2FC9C9D}"/>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77FF708F-133C-4BF4-8F9A-CE2AFAFD7C8C}"/>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5D388EBA-CD8E-4956-91AF-475AED374132}"/>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4175A7C2-9226-45A0-B403-1ACCF174ACA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8E2B27-DE44-4396-B8A6-5F7D0B7DAB1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B064770B-6C7B-406E-A029-5AD56C885E6D}"/>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75EF9048-6E2C-4CF2-82E9-603E643620E3}"/>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AA55EA10-5654-40E0-AC5E-EB9803E4629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C76E442-1340-4841-8B23-F3BB9C72198E}"/>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2044D208-2413-46F1-AEF6-0C4D8401B43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2830D12A-47AD-4798-BEB8-8B3E64FA3892}"/>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373356C7-49BB-4EBF-84E1-5790B6FC89C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E552F808-C2D5-456F-8CCD-97F4252538E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有形固定資産減価償却率は、令和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年度から</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ポイント上昇し、類似団体平均と比較しても</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ポイント上回る結果となった。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資産の増加分を減価償却累計額の増加分が上回る状況が続いているために比率は上昇傾向で推移している。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55DA60BD-66E8-4833-A20D-8BB50D1C985C}"/>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43F30C11-27C4-43E5-B8CF-4D43105194C1}"/>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675E200D-1734-4478-993D-33D9EA420A62}"/>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0" name="直線コネクタ 59">
          <a:extLst>
            <a:ext uri="{FF2B5EF4-FFF2-40B4-BE49-F238E27FC236}">
              <a16:creationId xmlns:a16="http://schemas.microsoft.com/office/drawing/2014/main" id="{CB652C7B-538C-4D03-AB6E-66A5BB7963A2}"/>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1" name="テキスト ボックス 60">
          <a:extLst>
            <a:ext uri="{FF2B5EF4-FFF2-40B4-BE49-F238E27FC236}">
              <a16:creationId xmlns:a16="http://schemas.microsoft.com/office/drawing/2014/main" id="{BD3935BA-6406-4587-B6F3-D086D22FF7D7}"/>
            </a:ext>
          </a:extLst>
        </xdr:cNvPr>
        <xdr:cNvSpPr txBox="1"/>
      </xdr:nvSpPr>
      <xdr:spPr>
        <a:xfrm>
          <a:off x="847106"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2" name="直線コネクタ 61">
          <a:extLst>
            <a:ext uri="{FF2B5EF4-FFF2-40B4-BE49-F238E27FC236}">
              <a16:creationId xmlns:a16="http://schemas.microsoft.com/office/drawing/2014/main" id="{EBA1EEB2-97F6-4050-9267-70D67E8BF258}"/>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3" name="テキスト ボックス 62">
          <a:extLst>
            <a:ext uri="{FF2B5EF4-FFF2-40B4-BE49-F238E27FC236}">
              <a16:creationId xmlns:a16="http://schemas.microsoft.com/office/drawing/2014/main" id="{248CC937-9742-45BE-B40D-F74E50785D21}"/>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4" name="直線コネクタ 63">
          <a:extLst>
            <a:ext uri="{FF2B5EF4-FFF2-40B4-BE49-F238E27FC236}">
              <a16:creationId xmlns:a16="http://schemas.microsoft.com/office/drawing/2014/main" id="{265709B1-92D2-41A5-96ED-A06228F7C1CB}"/>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5" name="テキスト ボックス 64">
          <a:extLst>
            <a:ext uri="{FF2B5EF4-FFF2-40B4-BE49-F238E27FC236}">
              <a16:creationId xmlns:a16="http://schemas.microsoft.com/office/drawing/2014/main" id="{89CDB639-ADE8-483B-BD6F-EAF7D71309B1}"/>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11E9877-A9A4-4C6A-A04A-0341B4D43135}"/>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349840C-693C-4CA5-B215-57FA6C616DB3}"/>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8" name="直線コネクタ 67">
          <a:extLst>
            <a:ext uri="{FF2B5EF4-FFF2-40B4-BE49-F238E27FC236}">
              <a16:creationId xmlns:a16="http://schemas.microsoft.com/office/drawing/2014/main" id="{624B49F1-0321-434E-A5DF-A7408030FD8B}"/>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9" name="テキスト ボックス 68">
          <a:extLst>
            <a:ext uri="{FF2B5EF4-FFF2-40B4-BE49-F238E27FC236}">
              <a16:creationId xmlns:a16="http://schemas.microsoft.com/office/drawing/2014/main" id="{86AEF34E-FFF0-4D88-B233-32FBEFFF74BA}"/>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0" name="直線コネクタ 69">
          <a:extLst>
            <a:ext uri="{FF2B5EF4-FFF2-40B4-BE49-F238E27FC236}">
              <a16:creationId xmlns:a16="http://schemas.microsoft.com/office/drawing/2014/main" id="{CBF0D11A-3DC6-45F4-AFC1-755E79F5E2F8}"/>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1" name="テキスト ボックス 70">
          <a:extLst>
            <a:ext uri="{FF2B5EF4-FFF2-40B4-BE49-F238E27FC236}">
              <a16:creationId xmlns:a16="http://schemas.microsoft.com/office/drawing/2014/main" id="{8BF55213-1535-4FB0-B283-E814509645CF}"/>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2" name="直線コネクタ 71">
          <a:extLst>
            <a:ext uri="{FF2B5EF4-FFF2-40B4-BE49-F238E27FC236}">
              <a16:creationId xmlns:a16="http://schemas.microsoft.com/office/drawing/2014/main" id="{CE3736D6-ED02-475F-A3B4-FAD4BD9CFFDC}"/>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3" name="テキスト ボックス 72">
          <a:extLst>
            <a:ext uri="{FF2B5EF4-FFF2-40B4-BE49-F238E27FC236}">
              <a16:creationId xmlns:a16="http://schemas.microsoft.com/office/drawing/2014/main" id="{290117BB-1683-4CFC-941F-C55E62160DE3}"/>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508AE969-DF4C-49A2-9C3F-32BD5CFA1905}"/>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99D79FC-CCC0-432B-8ED0-3B3B9B059776}"/>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20FD7C36-A9C8-45FA-A755-4ED67BC233A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7" name="直線コネクタ 76">
          <a:extLst>
            <a:ext uri="{FF2B5EF4-FFF2-40B4-BE49-F238E27FC236}">
              <a16:creationId xmlns:a16="http://schemas.microsoft.com/office/drawing/2014/main" id="{EA6E607E-9E94-4197-A328-28C9D34EE919}"/>
            </a:ext>
          </a:extLst>
        </xdr:cNvPr>
        <xdr:cNvCxnSpPr/>
      </xdr:nvCxnSpPr>
      <xdr:spPr>
        <a:xfrm flipV="1">
          <a:off x="4760595" y="456469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8" name="有形固定資産減価償却率最小値テキスト">
          <a:extLst>
            <a:ext uri="{FF2B5EF4-FFF2-40B4-BE49-F238E27FC236}">
              <a16:creationId xmlns:a16="http://schemas.microsoft.com/office/drawing/2014/main" id="{8EF0737A-336A-4997-A864-D45E3149AED5}"/>
            </a:ext>
          </a:extLst>
        </xdr:cNvPr>
        <xdr:cNvSpPr txBox="1"/>
      </xdr:nvSpPr>
      <xdr:spPr>
        <a:xfrm>
          <a:off x="4813300" y="589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9" name="直線コネクタ 78">
          <a:extLst>
            <a:ext uri="{FF2B5EF4-FFF2-40B4-BE49-F238E27FC236}">
              <a16:creationId xmlns:a16="http://schemas.microsoft.com/office/drawing/2014/main" id="{1CEF9960-8E17-4166-931F-600B45BD6755}"/>
            </a:ext>
          </a:extLst>
        </xdr:cNvPr>
        <xdr:cNvCxnSpPr/>
      </xdr:nvCxnSpPr>
      <xdr:spPr>
        <a:xfrm>
          <a:off x="4673600" y="589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0" name="有形固定資産減価償却率最大値テキスト">
          <a:extLst>
            <a:ext uri="{FF2B5EF4-FFF2-40B4-BE49-F238E27FC236}">
              <a16:creationId xmlns:a16="http://schemas.microsoft.com/office/drawing/2014/main" id="{CA05144D-13CC-46AF-993F-67D17C442DA9}"/>
            </a:ext>
          </a:extLst>
        </xdr:cNvPr>
        <xdr:cNvSpPr txBox="1"/>
      </xdr:nvSpPr>
      <xdr:spPr>
        <a:xfrm>
          <a:off x="4813300" y="433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1" name="直線コネクタ 80">
          <a:extLst>
            <a:ext uri="{FF2B5EF4-FFF2-40B4-BE49-F238E27FC236}">
              <a16:creationId xmlns:a16="http://schemas.microsoft.com/office/drawing/2014/main" id="{69710C2A-EF36-42CE-BA16-4436CAC20642}"/>
            </a:ext>
          </a:extLst>
        </xdr:cNvPr>
        <xdr:cNvCxnSpPr/>
      </xdr:nvCxnSpPr>
      <xdr:spPr>
        <a:xfrm>
          <a:off x="4673600" y="4564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2" name="有形固定資産減価償却率平均値テキスト">
          <a:extLst>
            <a:ext uri="{FF2B5EF4-FFF2-40B4-BE49-F238E27FC236}">
              <a16:creationId xmlns:a16="http://schemas.microsoft.com/office/drawing/2014/main" id="{968C70F9-3C0F-4F0A-9B9E-C21F9A104E41}"/>
            </a:ext>
          </a:extLst>
        </xdr:cNvPr>
        <xdr:cNvSpPr txBox="1"/>
      </xdr:nvSpPr>
      <xdr:spPr>
        <a:xfrm>
          <a:off x="4813300" y="5201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3" name="フローチャート: 判断 82">
          <a:extLst>
            <a:ext uri="{FF2B5EF4-FFF2-40B4-BE49-F238E27FC236}">
              <a16:creationId xmlns:a16="http://schemas.microsoft.com/office/drawing/2014/main" id="{031A1389-571C-49BE-9A2C-457313FF9629}"/>
            </a:ext>
          </a:extLst>
        </xdr:cNvPr>
        <xdr:cNvSpPr/>
      </xdr:nvSpPr>
      <xdr:spPr>
        <a:xfrm>
          <a:off x="47117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4" name="フローチャート: 判断 83">
          <a:extLst>
            <a:ext uri="{FF2B5EF4-FFF2-40B4-BE49-F238E27FC236}">
              <a16:creationId xmlns:a16="http://schemas.microsoft.com/office/drawing/2014/main" id="{3A5585F7-2D24-4CA7-BC7C-BC2A109CFF08}"/>
            </a:ext>
          </a:extLst>
        </xdr:cNvPr>
        <xdr:cNvSpPr/>
      </xdr:nvSpPr>
      <xdr:spPr>
        <a:xfrm>
          <a:off x="40005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5" name="フローチャート: 判断 84">
          <a:extLst>
            <a:ext uri="{FF2B5EF4-FFF2-40B4-BE49-F238E27FC236}">
              <a16:creationId xmlns:a16="http://schemas.microsoft.com/office/drawing/2014/main" id="{2B2BC951-82D9-4D6E-AF27-38BDA64ADFC4}"/>
            </a:ext>
          </a:extLst>
        </xdr:cNvPr>
        <xdr:cNvSpPr/>
      </xdr:nvSpPr>
      <xdr:spPr>
        <a:xfrm>
          <a:off x="3238500" y="529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6" name="フローチャート: 判断 85">
          <a:extLst>
            <a:ext uri="{FF2B5EF4-FFF2-40B4-BE49-F238E27FC236}">
              <a16:creationId xmlns:a16="http://schemas.microsoft.com/office/drawing/2014/main" id="{34AF1D34-65DC-45BD-A2A0-1420F9A854D7}"/>
            </a:ext>
          </a:extLst>
        </xdr:cNvPr>
        <xdr:cNvSpPr/>
      </xdr:nvSpPr>
      <xdr:spPr>
        <a:xfrm>
          <a:off x="2476500" y="528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7" name="フローチャート: 判断 86">
          <a:extLst>
            <a:ext uri="{FF2B5EF4-FFF2-40B4-BE49-F238E27FC236}">
              <a16:creationId xmlns:a16="http://schemas.microsoft.com/office/drawing/2014/main" id="{76DC06E2-207D-4900-9493-C7BC76927412}"/>
            </a:ext>
          </a:extLst>
        </xdr:cNvPr>
        <xdr:cNvSpPr/>
      </xdr:nvSpPr>
      <xdr:spPr>
        <a:xfrm>
          <a:off x="1714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36AE26B-9B11-4AD0-AF27-0546FC8CFE7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719C249-FF90-4812-9803-225BF4A69A11}"/>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A3DF2B2-1222-4E85-826C-CAE040BFB45C}"/>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10692FF-BCCD-4E27-B01C-249FB4FCBC0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C47A82C-493E-4C56-86D5-482AA6DD3DD9}"/>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97631</xdr:rowOff>
    </xdr:from>
    <xdr:to>
      <xdr:col>23</xdr:col>
      <xdr:colOff>136525</xdr:colOff>
      <xdr:row>32</xdr:row>
      <xdr:rowOff>27781</xdr:rowOff>
    </xdr:to>
    <xdr:sp macro="" textlink="">
      <xdr:nvSpPr>
        <xdr:cNvPr id="93" name="楕円 92">
          <a:extLst>
            <a:ext uri="{FF2B5EF4-FFF2-40B4-BE49-F238E27FC236}">
              <a16:creationId xmlns:a16="http://schemas.microsoft.com/office/drawing/2014/main" id="{F23F098F-C849-48EB-B58A-23C45B888256}"/>
            </a:ext>
          </a:extLst>
        </xdr:cNvPr>
        <xdr:cNvSpPr/>
      </xdr:nvSpPr>
      <xdr:spPr>
        <a:xfrm>
          <a:off x="4711700" y="541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76058</xdr:rowOff>
    </xdr:from>
    <xdr:ext cx="405111" cy="259045"/>
    <xdr:sp macro="" textlink="">
      <xdr:nvSpPr>
        <xdr:cNvPr id="94" name="有形固定資産減価償却率該当値テキスト">
          <a:extLst>
            <a:ext uri="{FF2B5EF4-FFF2-40B4-BE49-F238E27FC236}">
              <a16:creationId xmlns:a16="http://schemas.microsoft.com/office/drawing/2014/main" id="{D369B480-6981-4421-8EDD-72B4CFE93685}"/>
            </a:ext>
          </a:extLst>
        </xdr:cNvPr>
        <xdr:cNvSpPr txBox="1"/>
      </xdr:nvSpPr>
      <xdr:spPr>
        <a:xfrm>
          <a:off x="4813300" y="539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54451</xdr:rowOff>
    </xdr:from>
    <xdr:to>
      <xdr:col>19</xdr:col>
      <xdr:colOff>187325</xdr:colOff>
      <xdr:row>31</xdr:row>
      <xdr:rowOff>156051</xdr:rowOff>
    </xdr:to>
    <xdr:sp macro="" textlink="">
      <xdr:nvSpPr>
        <xdr:cNvPr id="95" name="楕円 94">
          <a:extLst>
            <a:ext uri="{FF2B5EF4-FFF2-40B4-BE49-F238E27FC236}">
              <a16:creationId xmlns:a16="http://schemas.microsoft.com/office/drawing/2014/main" id="{78C3EF5F-289B-46DA-9803-4FCDBBEF814D}"/>
            </a:ext>
          </a:extLst>
        </xdr:cNvPr>
        <xdr:cNvSpPr/>
      </xdr:nvSpPr>
      <xdr:spPr>
        <a:xfrm>
          <a:off x="4000500" y="536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105251</xdr:rowOff>
    </xdr:from>
    <xdr:to>
      <xdr:col>23</xdr:col>
      <xdr:colOff>85725</xdr:colOff>
      <xdr:row>31</xdr:row>
      <xdr:rowOff>148431</xdr:rowOff>
    </xdr:to>
    <xdr:cxnSp macro="">
      <xdr:nvCxnSpPr>
        <xdr:cNvPr id="96" name="直線コネクタ 95">
          <a:extLst>
            <a:ext uri="{FF2B5EF4-FFF2-40B4-BE49-F238E27FC236}">
              <a16:creationId xmlns:a16="http://schemas.microsoft.com/office/drawing/2014/main" id="{8D1E1726-15BC-4DE5-8F9E-4BAB4962F619}"/>
            </a:ext>
          </a:extLst>
        </xdr:cNvPr>
        <xdr:cNvCxnSpPr/>
      </xdr:nvCxnSpPr>
      <xdr:spPr>
        <a:xfrm>
          <a:off x="4051300" y="5420201"/>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16669</xdr:rowOff>
    </xdr:from>
    <xdr:to>
      <xdr:col>15</xdr:col>
      <xdr:colOff>187325</xdr:colOff>
      <xdr:row>31</xdr:row>
      <xdr:rowOff>118269</xdr:rowOff>
    </xdr:to>
    <xdr:sp macro="" textlink="">
      <xdr:nvSpPr>
        <xdr:cNvPr id="97" name="楕円 96">
          <a:extLst>
            <a:ext uri="{FF2B5EF4-FFF2-40B4-BE49-F238E27FC236}">
              <a16:creationId xmlns:a16="http://schemas.microsoft.com/office/drawing/2014/main" id="{ED0CE047-537B-479F-A5B2-DB634A002845}"/>
            </a:ext>
          </a:extLst>
        </xdr:cNvPr>
        <xdr:cNvSpPr/>
      </xdr:nvSpPr>
      <xdr:spPr>
        <a:xfrm>
          <a:off x="3238500" y="533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67469</xdr:rowOff>
    </xdr:from>
    <xdr:to>
      <xdr:col>19</xdr:col>
      <xdr:colOff>136525</xdr:colOff>
      <xdr:row>31</xdr:row>
      <xdr:rowOff>105251</xdr:rowOff>
    </xdr:to>
    <xdr:cxnSp macro="">
      <xdr:nvCxnSpPr>
        <xdr:cNvPr id="98" name="直線コネクタ 97">
          <a:extLst>
            <a:ext uri="{FF2B5EF4-FFF2-40B4-BE49-F238E27FC236}">
              <a16:creationId xmlns:a16="http://schemas.microsoft.com/office/drawing/2014/main" id="{660E3305-A0E0-4DD0-ADF8-4C7D751E4544}"/>
            </a:ext>
          </a:extLst>
        </xdr:cNvPr>
        <xdr:cNvCxnSpPr/>
      </xdr:nvCxnSpPr>
      <xdr:spPr>
        <a:xfrm>
          <a:off x="3289300" y="5382419"/>
          <a:ext cx="76200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147638</xdr:rowOff>
    </xdr:from>
    <xdr:to>
      <xdr:col>11</xdr:col>
      <xdr:colOff>187325</xdr:colOff>
      <xdr:row>31</xdr:row>
      <xdr:rowOff>77788</xdr:rowOff>
    </xdr:to>
    <xdr:sp macro="" textlink="">
      <xdr:nvSpPr>
        <xdr:cNvPr id="99" name="楕円 98">
          <a:extLst>
            <a:ext uri="{FF2B5EF4-FFF2-40B4-BE49-F238E27FC236}">
              <a16:creationId xmlns:a16="http://schemas.microsoft.com/office/drawing/2014/main" id="{E3DA74D4-1536-4B2E-8073-ADC0F97AE826}"/>
            </a:ext>
          </a:extLst>
        </xdr:cNvPr>
        <xdr:cNvSpPr/>
      </xdr:nvSpPr>
      <xdr:spPr>
        <a:xfrm>
          <a:off x="2476500" y="529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26988</xdr:rowOff>
    </xdr:from>
    <xdr:to>
      <xdr:col>15</xdr:col>
      <xdr:colOff>136525</xdr:colOff>
      <xdr:row>31</xdr:row>
      <xdr:rowOff>67469</xdr:rowOff>
    </xdr:to>
    <xdr:cxnSp macro="">
      <xdr:nvCxnSpPr>
        <xdr:cNvPr id="100" name="直線コネクタ 99">
          <a:extLst>
            <a:ext uri="{FF2B5EF4-FFF2-40B4-BE49-F238E27FC236}">
              <a16:creationId xmlns:a16="http://schemas.microsoft.com/office/drawing/2014/main" id="{B1F5D9A9-26A3-409A-A618-6C804461B5B5}"/>
            </a:ext>
          </a:extLst>
        </xdr:cNvPr>
        <xdr:cNvCxnSpPr/>
      </xdr:nvCxnSpPr>
      <xdr:spPr>
        <a:xfrm>
          <a:off x="2527300" y="5341938"/>
          <a:ext cx="7620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101" name="楕円 100">
          <a:extLst>
            <a:ext uri="{FF2B5EF4-FFF2-40B4-BE49-F238E27FC236}">
              <a16:creationId xmlns:a16="http://schemas.microsoft.com/office/drawing/2014/main" id="{8A68BA67-1D12-4EDA-8DF5-296868CB2A58}"/>
            </a:ext>
          </a:extLst>
        </xdr:cNvPr>
        <xdr:cNvSpPr/>
      </xdr:nvSpPr>
      <xdr:spPr>
        <a:xfrm>
          <a:off x="1714500" y="52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26988</xdr:rowOff>
    </xdr:to>
    <xdr:cxnSp macro="">
      <xdr:nvCxnSpPr>
        <xdr:cNvPr id="102" name="直線コネクタ 101">
          <a:extLst>
            <a:ext uri="{FF2B5EF4-FFF2-40B4-BE49-F238E27FC236}">
              <a16:creationId xmlns:a16="http://schemas.microsoft.com/office/drawing/2014/main" id="{F9BF77DE-9F5F-45B1-A92C-AA49C5B8B3EF}"/>
            </a:ext>
          </a:extLst>
        </xdr:cNvPr>
        <xdr:cNvCxnSpPr/>
      </xdr:nvCxnSpPr>
      <xdr:spPr>
        <a:xfrm>
          <a:off x="1765300" y="5304155"/>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3" name="n_1aveValue有形固定資産減価償却率">
          <a:extLst>
            <a:ext uri="{FF2B5EF4-FFF2-40B4-BE49-F238E27FC236}">
              <a16:creationId xmlns:a16="http://schemas.microsoft.com/office/drawing/2014/main" id="{5418ECA6-48EF-44E3-8B65-52FED915F340}"/>
            </a:ext>
          </a:extLst>
        </xdr:cNvPr>
        <xdr:cNvSpPr txBox="1"/>
      </xdr:nvSpPr>
      <xdr:spPr>
        <a:xfrm>
          <a:off x="3836044" y="51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4" name="n_2aveValue有形固定資産減価償却率">
          <a:extLst>
            <a:ext uri="{FF2B5EF4-FFF2-40B4-BE49-F238E27FC236}">
              <a16:creationId xmlns:a16="http://schemas.microsoft.com/office/drawing/2014/main" id="{4A2D3BB3-91F5-4EBF-997E-8D3113007657}"/>
            </a:ext>
          </a:extLst>
        </xdr:cNvPr>
        <xdr:cNvSpPr txBox="1"/>
      </xdr:nvSpPr>
      <xdr:spPr>
        <a:xfrm>
          <a:off x="3086744" y="507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5" name="n_3aveValue有形固定資産減価償却率">
          <a:extLst>
            <a:ext uri="{FF2B5EF4-FFF2-40B4-BE49-F238E27FC236}">
              <a16:creationId xmlns:a16="http://schemas.microsoft.com/office/drawing/2014/main" id="{C4E03F36-6298-4724-A04B-A62A0515F78D}"/>
            </a:ext>
          </a:extLst>
        </xdr:cNvPr>
        <xdr:cNvSpPr txBox="1"/>
      </xdr:nvSpPr>
      <xdr:spPr>
        <a:xfrm>
          <a:off x="2324744" y="50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6" name="n_4aveValue有形固定資産減価償却率">
          <a:extLst>
            <a:ext uri="{FF2B5EF4-FFF2-40B4-BE49-F238E27FC236}">
              <a16:creationId xmlns:a16="http://schemas.microsoft.com/office/drawing/2014/main" id="{D53D9839-CCC4-4CB1-830C-1D1058C1F943}"/>
            </a:ext>
          </a:extLst>
        </xdr:cNvPr>
        <xdr:cNvSpPr txBox="1"/>
      </xdr:nvSpPr>
      <xdr:spPr>
        <a:xfrm>
          <a:off x="1562744" y="535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147178</xdr:rowOff>
    </xdr:from>
    <xdr:ext cx="405111" cy="259045"/>
    <xdr:sp macro="" textlink="">
      <xdr:nvSpPr>
        <xdr:cNvPr id="107" name="n_1mainValue有形固定資産減価償却率">
          <a:extLst>
            <a:ext uri="{FF2B5EF4-FFF2-40B4-BE49-F238E27FC236}">
              <a16:creationId xmlns:a16="http://schemas.microsoft.com/office/drawing/2014/main" id="{8BBEF70B-FD12-4FE1-98EE-4249B7FD588A}"/>
            </a:ext>
          </a:extLst>
        </xdr:cNvPr>
        <xdr:cNvSpPr txBox="1"/>
      </xdr:nvSpPr>
      <xdr:spPr>
        <a:xfrm>
          <a:off x="3836044" y="5462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109396</xdr:rowOff>
    </xdr:from>
    <xdr:ext cx="405111" cy="259045"/>
    <xdr:sp macro="" textlink="">
      <xdr:nvSpPr>
        <xdr:cNvPr id="108" name="n_2mainValue有形固定資産減価償却率">
          <a:extLst>
            <a:ext uri="{FF2B5EF4-FFF2-40B4-BE49-F238E27FC236}">
              <a16:creationId xmlns:a16="http://schemas.microsoft.com/office/drawing/2014/main" id="{4DA7237D-D9CB-4E87-A23E-7933DD6586A7}"/>
            </a:ext>
          </a:extLst>
        </xdr:cNvPr>
        <xdr:cNvSpPr txBox="1"/>
      </xdr:nvSpPr>
      <xdr:spPr>
        <a:xfrm>
          <a:off x="3086744" y="5424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68915</xdr:rowOff>
    </xdr:from>
    <xdr:ext cx="405111" cy="259045"/>
    <xdr:sp macro="" textlink="">
      <xdr:nvSpPr>
        <xdr:cNvPr id="109" name="n_3mainValue有形固定資産減価償却率">
          <a:extLst>
            <a:ext uri="{FF2B5EF4-FFF2-40B4-BE49-F238E27FC236}">
              <a16:creationId xmlns:a16="http://schemas.microsoft.com/office/drawing/2014/main" id="{842F0A62-81DD-436F-A451-DF2CBE9B40B7}"/>
            </a:ext>
          </a:extLst>
        </xdr:cNvPr>
        <xdr:cNvSpPr txBox="1"/>
      </xdr:nvSpPr>
      <xdr:spPr>
        <a:xfrm>
          <a:off x="2324744" y="538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56532</xdr:rowOff>
    </xdr:from>
    <xdr:ext cx="405111" cy="259045"/>
    <xdr:sp macro="" textlink="">
      <xdr:nvSpPr>
        <xdr:cNvPr id="110" name="n_4mainValue有形固定資産減価償却率">
          <a:extLst>
            <a:ext uri="{FF2B5EF4-FFF2-40B4-BE49-F238E27FC236}">
              <a16:creationId xmlns:a16="http://schemas.microsoft.com/office/drawing/2014/main" id="{E0B917C0-06DB-44E1-96C5-AA9B22FCBEAC}"/>
            </a:ext>
          </a:extLst>
        </xdr:cNvPr>
        <xdr:cNvSpPr txBox="1"/>
      </xdr:nvSpPr>
      <xdr:spPr>
        <a:xfrm>
          <a:off x="1562744" y="50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7537D96-C3CD-413F-A4E0-77C1338CF6FA}"/>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7FA57FC-F713-4244-9596-43066BAD10B3}"/>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CEDEA4B-590F-4AA4-9594-5D22DE42F4AC}"/>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C072554-E669-4FA8-B8CC-13EC09CB3E8A}"/>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194DE91-3F2F-4184-B736-174D246F6F96}"/>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E044FC4-93B8-4908-8772-247DF127DB1E}"/>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E9F8B70-EB84-40E8-9DB4-4AF06DF62E42}"/>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B9DA616-2E9B-479A-AA21-69F45B7167B1}"/>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995318FF-0F57-43D2-B2C1-B4E073469270}"/>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85F9EF66-AA1F-4B66-B5A4-ADFD79967E83}"/>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D51AF8D-440C-46ED-AF08-E14AA140C76F}"/>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C70FD7A-03B8-4E3D-875B-6F76C63FD72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6983C42-8AEE-437A-9D0E-C13CC9C37230}"/>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mn-lt"/>
              <a:ea typeface="+mn-ea"/>
              <a:cs typeface="+mn-cs"/>
            </a:rPr>
            <a:t>　債務償還比率は、令和</a:t>
          </a:r>
          <a:r>
            <a:rPr kumimoji="1" lang="ja-JP" altLang="en-US" sz="1050" b="0" i="0" baseline="0">
              <a:solidFill>
                <a:schemeClr val="dk1"/>
              </a:solidFill>
              <a:effectLst/>
              <a:latin typeface="+mn-lt"/>
              <a:ea typeface="+mn-ea"/>
              <a:cs typeface="+mn-cs"/>
            </a:rPr>
            <a:t>５</a:t>
          </a:r>
          <a:r>
            <a:rPr kumimoji="1" lang="ja-JP" altLang="ja-JP" sz="1050" b="0" i="0" baseline="0">
              <a:solidFill>
                <a:schemeClr val="dk1"/>
              </a:solidFill>
              <a:effectLst/>
              <a:latin typeface="+mn-lt"/>
              <a:ea typeface="+mn-ea"/>
              <a:cs typeface="+mn-cs"/>
            </a:rPr>
            <a:t>年度から</a:t>
          </a:r>
          <a:r>
            <a:rPr kumimoji="1" lang="ja-JP" altLang="en-US" sz="1050" b="0" i="0" baseline="0">
              <a:solidFill>
                <a:schemeClr val="dk1"/>
              </a:solidFill>
              <a:effectLst/>
              <a:latin typeface="+mn-lt"/>
              <a:ea typeface="+mn-ea"/>
              <a:cs typeface="+mn-cs"/>
            </a:rPr>
            <a:t>５０</a:t>
          </a:r>
          <a:r>
            <a:rPr kumimoji="1" lang="ja-JP" altLang="ja-JP" sz="1050" b="0" i="0" baseline="0">
              <a:solidFill>
                <a:schemeClr val="dk1"/>
              </a:solidFill>
              <a:effectLst/>
              <a:latin typeface="+mn-lt"/>
              <a:ea typeface="+mn-ea"/>
              <a:cs typeface="+mn-cs"/>
            </a:rPr>
            <a:t>．</a:t>
          </a:r>
          <a:r>
            <a:rPr kumimoji="1" lang="ja-JP" altLang="en-US" sz="1050" b="0" i="0" baseline="0">
              <a:solidFill>
                <a:schemeClr val="dk1"/>
              </a:solidFill>
              <a:effectLst/>
              <a:latin typeface="+mn-lt"/>
              <a:ea typeface="+mn-ea"/>
              <a:cs typeface="+mn-cs"/>
            </a:rPr>
            <a:t>０</a:t>
          </a:r>
          <a:r>
            <a:rPr kumimoji="1" lang="ja-JP" altLang="ja-JP" sz="1050" b="0" i="0" baseline="0">
              <a:solidFill>
                <a:schemeClr val="dk1"/>
              </a:solidFill>
              <a:effectLst/>
              <a:latin typeface="+mn-lt"/>
              <a:ea typeface="+mn-ea"/>
              <a:cs typeface="+mn-cs"/>
            </a:rPr>
            <a:t>ポイント減少し、類似団体平均と比較しても</a:t>
          </a:r>
          <a:r>
            <a:rPr kumimoji="1" lang="ja-JP" altLang="en-US" sz="1050" b="0" i="0" baseline="0">
              <a:solidFill>
                <a:schemeClr val="dk1"/>
              </a:solidFill>
              <a:effectLst/>
              <a:latin typeface="+mn-lt"/>
              <a:ea typeface="+mn-ea"/>
              <a:cs typeface="+mn-cs"/>
            </a:rPr>
            <a:t>１０５</a:t>
          </a:r>
          <a:r>
            <a:rPr kumimoji="1" lang="ja-JP" altLang="ja-JP" sz="1050" b="0" i="0" baseline="0">
              <a:solidFill>
                <a:schemeClr val="dk1"/>
              </a:solidFill>
              <a:effectLst/>
              <a:latin typeface="+mn-lt"/>
              <a:ea typeface="+mn-ea"/>
              <a:cs typeface="+mn-cs"/>
            </a:rPr>
            <a:t>．３ポイント下回る結果となった。</a:t>
          </a:r>
          <a:endParaRPr lang="ja-JP" altLang="ja-JP" sz="1050">
            <a:effectLst/>
          </a:endParaRPr>
        </a:p>
        <a:p>
          <a:pPr eaLnBrk="1" fontAlgn="auto" latinLnBrk="0" hangingPunct="1"/>
          <a:r>
            <a:rPr lang="ja-JP" altLang="ja-JP" sz="1050" b="0" i="0" baseline="0">
              <a:solidFill>
                <a:schemeClr val="dk1"/>
              </a:solidFill>
              <a:effectLst/>
              <a:latin typeface="+mn-lt"/>
              <a:ea typeface="+mn-ea"/>
              <a:cs typeface="+mn-cs"/>
            </a:rPr>
            <a:t>　</a:t>
          </a:r>
          <a:r>
            <a:rPr kumimoji="1" lang="ja-JP" altLang="ja-JP" sz="1050" b="0" i="0" baseline="0">
              <a:solidFill>
                <a:schemeClr val="dk1"/>
              </a:solidFill>
              <a:effectLst/>
              <a:latin typeface="+mn-lt"/>
              <a:ea typeface="+mn-ea"/>
              <a:cs typeface="+mn-cs"/>
            </a:rPr>
            <a:t>減少した主な要因としては、分子において令和</a:t>
          </a:r>
          <a:r>
            <a:rPr kumimoji="1" lang="ja-JP" altLang="en-US" sz="1050" b="0" i="0" baseline="0">
              <a:solidFill>
                <a:schemeClr val="dk1"/>
              </a:solidFill>
              <a:effectLst/>
              <a:latin typeface="+mn-lt"/>
              <a:ea typeface="+mn-ea"/>
              <a:cs typeface="+mn-cs"/>
            </a:rPr>
            <a:t>５</a:t>
          </a:r>
          <a:r>
            <a:rPr kumimoji="1" lang="ja-JP" altLang="ja-JP" sz="1050" b="0" i="0" baseline="0">
              <a:solidFill>
                <a:schemeClr val="dk1"/>
              </a:solidFill>
              <a:effectLst/>
              <a:latin typeface="+mn-lt"/>
              <a:ea typeface="+mn-ea"/>
              <a:cs typeface="+mn-cs"/>
            </a:rPr>
            <a:t>年度と比較して地方債残高の減少などにより将来負担額が約</a:t>
          </a:r>
          <a:r>
            <a:rPr kumimoji="1" lang="ja-JP" altLang="en-US" sz="1050" b="0" i="0" baseline="0">
              <a:solidFill>
                <a:schemeClr val="dk1"/>
              </a:solidFill>
              <a:effectLst/>
              <a:latin typeface="+mn-lt"/>
              <a:ea typeface="+mn-ea"/>
              <a:cs typeface="+mn-cs"/>
            </a:rPr>
            <a:t>４</a:t>
          </a:r>
          <a:r>
            <a:rPr kumimoji="1" lang="ja-JP" altLang="ja-JP" sz="1050" b="0" i="0" baseline="0">
              <a:solidFill>
                <a:schemeClr val="dk1"/>
              </a:solidFill>
              <a:effectLst/>
              <a:latin typeface="+mn-lt"/>
              <a:ea typeface="+mn-ea"/>
              <a:cs typeface="+mn-cs"/>
            </a:rPr>
            <a:t>．</a:t>
          </a:r>
          <a:r>
            <a:rPr kumimoji="1" lang="ja-JP" altLang="en-US" sz="1050" b="0" i="0" baseline="0">
              <a:solidFill>
                <a:schemeClr val="dk1"/>
              </a:solidFill>
              <a:effectLst/>
              <a:latin typeface="+mn-lt"/>
              <a:ea typeface="+mn-ea"/>
              <a:cs typeface="+mn-cs"/>
            </a:rPr>
            <a:t>０</a:t>
          </a:r>
          <a:r>
            <a:rPr kumimoji="1" lang="ja-JP" altLang="ja-JP" sz="1050" b="0" i="0" baseline="0">
              <a:solidFill>
                <a:schemeClr val="dk1"/>
              </a:solidFill>
              <a:effectLst/>
              <a:latin typeface="+mn-lt"/>
              <a:ea typeface="+mn-ea"/>
              <a:cs typeface="+mn-cs"/>
            </a:rPr>
            <a:t>億円減少したことに加え、充当可能基金が約</a:t>
          </a:r>
          <a:r>
            <a:rPr kumimoji="1" lang="ja-JP" altLang="en-US" sz="1050" b="0" i="0" baseline="0">
              <a:solidFill>
                <a:schemeClr val="dk1"/>
              </a:solidFill>
              <a:effectLst/>
              <a:latin typeface="+mn-lt"/>
              <a:ea typeface="+mn-ea"/>
              <a:cs typeface="+mn-cs"/>
            </a:rPr>
            <a:t>１</a:t>
          </a:r>
          <a:r>
            <a:rPr kumimoji="1" lang="ja-JP" altLang="ja-JP" sz="1050" b="0" i="0" baseline="0">
              <a:solidFill>
                <a:schemeClr val="dk1"/>
              </a:solidFill>
              <a:effectLst/>
              <a:latin typeface="+mn-lt"/>
              <a:ea typeface="+mn-ea"/>
              <a:cs typeface="+mn-cs"/>
            </a:rPr>
            <a:t>．</a:t>
          </a:r>
          <a:r>
            <a:rPr kumimoji="1" lang="ja-JP" altLang="en-US" sz="1050" b="0" i="0" baseline="0">
              <a:solidFill>
                <a:schemeClr val="dk1"/>
              </a:solidFill>
              <a:effectLst/>
              <a:latin typeface="+mn-lt"/>
              <a:ea typeface="+mn-ea"/>
              <a:cs typeface="+mn-cs"/>
            </a:rPr>
            <a:t>５</a:t>
          </a:r>
          <a:r>
            <a:rPr kumimoji="1" lang="ja-JP" altLang="ja-JP" sz="1050" b="0" i="0" baseline="0">
              <a:solidFill>
                <a:schemeClr val="dk1"/>
              </a:solidFill>
              <a:effectLst/>
              <a:latin typeface="+mn-lt"/>
              <a:ea typeface="+mn-ea"/>
              <a:cs typeface="+mn-cs"/>
            </a:rPr>
            <a:t>億円増加したことが挙げられる。</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3867F49-CD36-4812-8AA2-3D76C61860BF}"/>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6FA59CD-3811-4FE0-AEFD-F1F50A94C164}"/>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B0ADCE5-C00B-4FC8-B285-158D86A984E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DF7BD26A-6DA1-463F-A98D-0B0A2BB2CD5E}"/>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D5F3650E-EF7C-4930-8A4A-CDDA616EDED1}"/>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3E72C9AD-9D10-40F8-9EED-E9C76CA870DE}"/>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629FCBEE-79DF-4434-93AA-C1C24A2A91C7}"/>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F1FAD1D1-A606-4E78-9DD2-D2C2260D8D60}"/>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F5037329-A88C-4817-B0C5-705595AB2D5B}"/>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98B5B46F-DA6F-4608-A0A3-C2A21F00B5D5}"/>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F4102898-2C42-44A5-95AE-7F9AA2CCFE7B}"/>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0A9907B-8F6D-4525-8265-3128D87446B9}"/>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51322E30-6285-4C11-98F3-57FF2BFA4F0B}"/>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9DBF09D-AADC-43A5-9837-EB404B40B027}"/>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1CBEE1BC-9C5F-4623-B21B-146C8F6713E5}"/>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5E2BD39-64ED-47C6-ABF6-3554C7388FA7}"/>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393ADA0-4FF7-4020-9EBE-33A7BD9EC208}"/>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1" name="直線コネクタ 140">
          <a:extLst>
            <a:ext uri="{FF2B5EF4-FFF2-40B4-BE49-F238E27FC236}">
              <a16:creationId xmlns:a16="http://schemas.microsoft.com/office/drawing/2014/main" id="{38D3B72D-BB2F-4D22-AA16-274B4D05C88E}"/>
            </a:ext>
          </a:extLst>
        </xdr:cNvPr>
        <xdr:cNvCxnSpPr/>
      </xdr:nvCxnSpPr>
      <xdr:spPr>
        <a:xfrm flipV="1">
          <a:off x="14793595" y="4489903"/>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2" name="債務償還比率最小値テキスト">
          <a:extLst>
            <a:ext uri="{FF2B5EF4-FFF2-40B4-BE49-F238E27FC236}">
              <a16:creationId xmlns:a16="http://schemas.microsoft.com/office/drawing/2014/main" id="{94B49D99-BD55-426C-9031-ECF3BF940E5B}"/>
            </a:ext>
          </a:extLst>
        </xdr:cNvPr>
        <xdr:cNvSpPr txBox="1"/>
      </xdr:nvSpPr>
      <xdr:spPr>
        <a:xfrm>
          <a:off x="14846300" y="592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3" name="直線コネクタ 142">
          <a:extLst>
            <a:ext uri="{FF2B5EF4-FFF2-40B4-BE49-F238E27FC236}">
              <a16:creationId xmlns:a16="http://schemas.microsoft.com/office/drawing/2014/main" id="{724EDB5C-D595-4C70-9666-9C49A6EAB3C5}"/>
            </a:ext>
          </a:extLst>
        </xdr:cNvPr>
        <xdr:cNvCxnSpPr/>
      </xdr:nvCxnSpPr>
      <xdr:spPr>
        <a:xfrm>
          <a:off x="14706600" y="592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FD494AF5-15B9-401F-88A8-8F01F15AE406}"/>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979072AF-5C25-4F68-B576-D2D4DA6EBA33}"/>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6" name="債務償還比率平均値テキスト">
          <a:extLst>
            <a:ext uri="{FF2B5EF4-FFF2-40B4-BE49-F238E27FC236}">
              <a16:creationId xmlns:a16="http://schemas.microsoft.com/office/drawing/2014/main" id="{CA39D3D7-B80A-41B3-8C97-7FF965FDBB67}"/>
            </a:ext>
          </a:extLst>
        </xdr:cNvPr>
        <xdr:cNvSpPr txBox="1"/>
      </xdr:nvSpPr>
      <xdr:spPr>
        <a:xfrm>
          <a:off x="14846300" y="5071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7" name="フローチャート: 判断 146">
          <a:extLst>
            <a:ext uri="{FF2B5EF4-FFF2-40B4-BE49-F238E27FC236}">
              <a16:creationId xmlns:a16="http://schemas.microsoft.com/office/drawing/2014/main" id="{0884AC21-79F9-4B9F-B6DD-39222C8269F4}"/>
            </a:ext>
          </a:extLst>
        </xdr:cNvPr>
        <xdr:cNvSpPr/>
      </xdr:nvSpPr>
      <xdr:spPr>
        <a:xfrm>
          <a:off x="14744700" y="509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8" name="フローチャート: 判断 147">
          <a:extLst>
            <a:ext uri="{FF2B5EF4-FFF2-40B4-BE49-F238E27FC236}">
              <a16:creationId xmlns:a16="http://schemas.microsoft.com/office/drawing/2014/main" id="{FB183AC5-AFC7-4A6F-9953-0011430AC651}"/>
            </a:ext>
          </a:extLst>
        </xdr:cNvPr>
        <xdr:cNvSpPr/>
      </xdr:nvSpPr>
      <xdr:spPr>
        <a:xfrm>
          <a:off x="140335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9" name="フローチャート: 判断 148">
          <a:extLst>
            <a:ext uri="{FF2B5EF4-FFF2-40B4-BE49-F238E27FC236}">
              <a16:creationId xmlns:a16="http://schemas.microsoft.com/office/drawing/2014/main" id="{43B90BF1-043A-4089-B128-7E8A486454A2}"/>
            </a:ext>
          </a:extLst>
        </xdr:cNvPr>
        <xdr:cNvSpPr/>
      </xdr:nvSpPr>
      <xdr:spPr>
        <a:xfrm>
          <a:off x="13271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0" name="フローチャート: 判断 149">
          <a:extLst>
            <a:ext uri="{FF2B5EF4-FFF2-40B4-BE49-F238E27FC236}">
              <a16:creationId xmlns:a16="http://schemas.microsoft.com/office/drawing/2014/main" id="{4F707AE5-DD2F-48FD-A138-D078F59FE010}"/>
            </a:ext>
          </a:extLst>
        </xdr:cNvPr>
        <xdr:cNvSpPr/>
      </xdr:nvSpPr>
      <xdr:spPr>
        <a:xfrm>
          <a:off x="12509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1" name="フローチャート: 判断 150">
          <a:extLst>
            <a:ext uri="{FF2B5EF4-FFF2-40B4-BE49-F238E27FC236}">
              <a16:creationId xmlns:a16="http://schemas.microsoft.com/office/drawing/2014/main" id="{80314454-25F9-4B23-9B05-63CC84935EA6}"/>
            </a:ext>
          </a:extLst>
        </xdr:cNvPr>
        <xdr:cNvSpPr/>
      </xdr:nvSpPr>
      <xdr:spPr>
        <a:xfrm>
          <a:off x="11747500" y="529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55D24CD-EC50-40D9-A41F-A625B6FADC31}"/>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4A5289D-7AA3-4FB4-9C56-27C2BEF1258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FEDC10C-9475-48A7-8263-FF8B5D6740B5}"/>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CE17D03A-A32F-4789-B4DA-A26B0ECB2CC3}"/>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FADEF5D-89C5-4A88-9DF8-3FA1254A290D}"/>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130139</xdr:rowOff>
    </xdr:from>
    <xdr:to>
      <xdr:col>76</xdr:col>
      <xdr:colOff>73025</xdr:colOff>
      <xdr:row>29</xdr:row>
      <xdr:rowOff>60289</xdr:rowOff>
    </xdr:to>
    <xdr:sp macro="" textlink="">
      <xdr:nvSpPr>
        <xdr:cNvPr id="157" name="楕円 156">
          <a:extLst>
            <a:ext uri="{FF2B5EF4-FFF2-40B4-BE49-F238E27FC236}">
              <a16:creationId xmlns:a16="http://schemas.microsoft.com/office/drawing/2014/main" id="{AE3C56CB-A8AA-4D17-8755-4A7195FDA4FD}"/>
            </a:ext>
          </a:extLst>
        </xdr:cNvPr>
        <xdr:cNvSpPr/>
      </xdr:nvSpPr>
      <xdr:spPr>
        <a:xfrm>
          <a:off x="14744700" y="493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153016</xdr:rowOff>
    </xdr:from>
    <xdr:ext cx="469744" cy="259045"/>
    <xdr:sp macro="" textlink="">
      <xdr:nvSpPr>
        <xdr:cNvPr id="158" name="債務償還比率該当値テキスト">
          <a:extLst>
            <a:ext uri="{FF2B5EF4-FFF2-40B4-BE49-F238E27FC236}">
              <a16:creationId xmlns:a16="http://schemas.microsoft.com/office/drawing/2014/main" id="{B332ED19-069E-43E6-9AB3-8057C7854264}"/>
            </a:ext>
          </a:extLst>
        </xdr:cNvPr>
        <xdr:cNvSpPr txBox="1"/>
      </xdr:nvSpPr>
      <xdr:spPr>
        <a:xfrm>
          <a:off x="14846300" y="478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35796</xdr:rowOff>
    </xdr:from>
    <xdr:to>
      <xdr:col>72</xdr:col>
      <xdr:colOff>123825</xdr:colOff>
      <xdr:row>29</xdr:row>
      <xdr:rowOff>137396</xdr:rowOff>
    </xdr:to>
    <xdr:sp macro="" textlink="">
      <xdr:nvSpPr>
        <xdr:cNvPr id="159" name="楕円 158">
          <a:extLst>
            <a:ext uri="{FF2B5EF4-FFF2-40B4-BE49-F238E27FC236}">
              <a16:creationId xmlns:a16="http://schemas.microsoft.com/office/drawing/2014/main" id="{1881F399-AB7A-47B4-9CDD-974D1D6E864C}"/>
            </a:ext>
          </a:extLst>
        </xdr:cNvPr>
        <xdr:cNvSpPr/>
      </xdr:nvSpPr>
      <xdr:spPr>
        <a:xfrm>
          <a:off x="14033500" y="500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9489</xdr:rowOff>
    </xdr:from>
    <xdr:to>
      <xdr:col>76</xdr:col>
      <xdr:colOff>22225</xdr:colOff>
      <xdr:row>29</xdr:row>
      <xdr:rowOff>86596</xdr:rowOff>
    </xdr:to>
    <xdr:cxnSp macro="">
      <xdr:nvCxnSpPr>
        <xdr:cNvPr id="160" name="直線コネクタ 159">
          <a:extLst>
            <a:ext uri="{FF2B5EF4-FFF2-40B4-BE49-F238E27FC236}">
              <a16:creationId xmlns:a16="http://schemas.microsoft.com/office/drawing/2014/main" id="{72D371E7-8D27-4FD8-8100-0AA983F5CDA1}"/>
            </a:ext>
          </a:extLst>
        </xdr:cNvPr>
        <xdr:cNvCxnSpPr/>
      </xdr:nvCxnSpPr>
      <xdr:spPr>
        <a:xfrm flipV="1">
          <a:off x="14084300" y="4981539"/>
          <a:ext cx="7112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68798</xdr:rowOff>
    </xdr:from>
    <xdr:to>
      <xdr:col>68</xdr:col>
      <xdr:colOff>123825</xdr:colOff>
      <xdr:row>29</xdr:row>
      <xdr:rowOff>170398</xdr:rowOff>
    </xdr:to>
    <xdr:sp macro="" textlink="">
      <xdr:nvSpPr>
        <xdr:cNvPr id="161" name="楕円 160">
          <a:extLst>
            <a:ext uri="{FF2B5EF4-FFF2-40B4-BE49-F238E27FC236}">
              <a16:creationId xmlns:a16="http://schemas.microsoft.com/office/drawing/2014/main" id="{4C62A233-025A-40FA-9AF7-B7D6A4A4FB57}"/>
            </a:ext>
          </a:extLst>
        </xdr:cNvPr>
        <xdr:cNvSpPr/>
      </xdr:nvSpPr>
      <xdr:spPr>
        <a:xfrm>
          <a:off x="13271500" y="504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86596</xdr:rowOff>
    </xdr:from>
    <xdr:to>
      <xdr:col>72</xdr:col>
      <xdr:colOff>73025</xdr:colOff>
      <xdr:row>29</xdr:row>
      <xdr:rowOff>119598</xdr:rowOff>
    </xdr:to>
    <xdr:cxnSp macro="">
      <xdr:nvCxnSpPr>
        <xdr:cNvPr id="162" name="直線コネクタ 161">
          <a:extLst>
            <a:ext uri="{FF2B5EF4-FFF2-40B4-BE49-F238E27FC236}">
              <a16:creationId xmlns:a16="http://schemas.microsoft.com/office/drawing/2014/main" id="{35519B76-486E-44D0-B2A5-723337404819}"/>
            </a:ext>
          </a:extLst>
        </xdr:cNvPr>
        <xdr:cNvCxnSpPr/>
      </xdr:nvCxnSpPr>
      <xdr:spPr>
        <a:xfrm flipV="1">
          <a:off x="13322300" y="5058646"/>
          <a:ext cx="762000" cy="3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21608</xdr:rowOff>
    </xdr:from>
    <xdr:to>
      <xdr:col>64</xdr:col>
      <xdr:colOff>123825</xdr:colOff>
      <xdr:row>29</xdr:row>
      <xdr:rowOff>123208</xdr:rowOff>
    </xdr:to>
    <xdr:sp macro="" textlink="">
      <xdr:nvSpPr>
        <xdr:cNvPr id="163" name="楕円 162">
          <a:extLst>
            <a:ext uri="{FF2B5EF4-FFF2-40B4-BE49-F238E27FC236}">
              <a16:creationId xmlns:a16="http://schemas.microsoft.com/office/drawing/2014/main" id="{39785AB5-006C-48F3-AC5F-A866E47D0006}"/>
            </a:ext>
          </a:extLst>
        </xdr:cNvPr>
        <xdr:cNvSpPr/>
      </xdr:nvSpPr>
      <xdr:spPr>
        <a:xfrm>
          <a:off x="12509500" y="499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72408</xdr:rowOff>
    </xdr:from>
    <xdr:to>
      <xdr:col>68</xdr:col>
      <xdr:colOff>73025</xdr:colOff>
      <xdr:row>29</xdr:row>
      <xdr:rowOff>119598</xdr:rowOff>
    </xdr:to>
    <xdr:cxnSp macro="">
      <xdr:nvCxnSpPr>
        <xdr:cNvPr id="164" name="直線コネクタ 163">
          <a:extLst>
            <a:ext uri="{FF2B5EF4-FFF2-40B4-BE49-F238E27FC236}">
              <a16:creationId xmlns:a16="http://schemas.microsoft.com/office/drawing/2014/main" id="{D8829AE4-2622-40CC-8E27-E9F00C5C32CD}"/>
            </a:ext>
          </a:extLst>
        </xdr:cNvPr>
        <xdr:cNvCxnSpPr/>
      </xdr:nvCxnSpPr>
      <xdr:spPr>
        <a:xfrm>
          <a:off x="12560300" y="5044458"/>
          <a:ext cx="762000" cy="4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77198</xdr:rowOff>
    </xdr:from>
    <xdr:to>
      <xdr:col>60</xdr:col>
      <xdr:colOff>123825</xdr:colOff>
      <xdr:row>32</xdr:row>
      <xdr:rowOff>7348</xdr:rowOff>
    </xdr:to>
    <xdr:sp macro="" textlink="">
      <xdr:nvSpPr>
        <xdr:cNvPr id="165" name="楕円 164">
          <a:extLst>
            <a:ext uri="{FF2B5EF4-FFF2-40B4-BE49-F238E27FC236}">
              <a16:creationId xmlns:a16="http://schemas.microsoft.com/office/drawing/2014/main" id="{4F7CCB8D-49E8-4DC1-B0C1-02B1AE6598F3}"/>
            </a:ext>
          </a:extLst>
        </xdr:cNvPr>
        <xdr:cNvSpPr/>
      </xdr:nvSpPr>
      <xdr:spPr>
        <a:xfrm>
          <a:off x="11747500" y="539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72408</xdr:rowOff>
    </xdr:from>
    <xdr:to>
      <xdr:col>64</xdr:col>
      <xdr:colOff>73025</xdr:colOff>
      <xdr:row>31</xdr:row>
      <xdr:rowOff>127998</xdr:rowOff>
    </xdr:to>
    <xdr:cxnSp macro="">
      <xdr:nvCxnSpPr>
        <xdr:cNvPr id="166" name="直線コネクタ 165">
          <a:extLst>
            <a:ext uri="{FF2B5EF4-FFF2-40B4-BE49-F238E27FC236}">
              <a16:creationId xmlns:a16="http://schemas.microsoft.com/office/drawing/2014/main" id="{8085777F-395B-4F35-B084-9E6774A7CD05}"/>
            </a:ext>
          </a:extLst>
        </xdr:cNvPr>
        <xdr:cNvCxnSpPr/>
      </xdr:nvCxnSpPr>
      <xdr:spPr>
        <a:xfrm flipV="1">
          <a:off x="11798300" y="5044458"/>
          <a:ext cx="762000" cy="39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7" name="n_1aveValue債務償還比率">
          <a:extLst>
            <a:ext uri="{FF2B5EF4-FFF2-40B4-BE49-F238E27FC236}">
              <a16:creationId xmlns:a16="http://schemas.microsoft.com/office/drawing/2014/main" id="{5A4C49B2-6DDA-45DF-BA99-4D4B011BCC70}"/>
            </a:ext>
          </a:extLst>
        </xdr:cNvPr>
        <xdr:cNvSpPr txBox="1"/>
      </xdr:nvSpPr>
      <xdr:spPr>
        <a:xfrm>
          <a:off x="13836727" y="519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8" name="n_2aveValue債務償還比率">
          <a:extLst>
            <a:ext uri="{FF2B5EF4-FFF2-40B4-BE49-F238E27FC236}">
              <a16:creationId xmlns:a16="http://schemas.microsoft.com/office/drawing/2014/main" id="{58B3FD40-33D9-4404-8464-A319D3DBDC99}"/>
            </a:ext>
          </a:extLst>
        </xdr:cNvPr>
        <xdr:cNvSpPr txBox="1"/>
      </xdr:nvSpPr>
      <xdr:spPr>
        <a:xfrm>
          <a:off x="13087427" y="518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9" name="n_3aveValue債務償還比率">
          <a:extLst>
            <a:ext uri="{FF2B5EF4-FFF2-40B4-BE49-F238E27FC236}">
              <a16:creationId xmlns:a16="http://schemas.microsoft.com/office/drawing/2014/main" id="{A43F6415-8029-45C1-B738-B24ABE752BB0}"/>
            </a:ext>
          </a:extLst>
        </xdr:cNvPr>
        <xdr:cNvSpPr txBox="1"/>
      </xdr:nvSpPr>
      <xdr:spPr>
        <a:xfrm>
          <a:off x="12325427" y="517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70" name="n_4aveValue債務償還比率">
          <a:extLst>
            <a:ext uri="{FF2B5EF4-FFF2-40B4-BE49-F238E27FC236}">
              <a16:creationId xmlns:a16="http://schemas.microsoft.com/office/drawing/2014/main" id="{3C5C5793-1231-4734-8F29-3B9CE4C29357}"/>
            </a:ext>
          </a:extLst>
        </xdr:cNvPr>
        <xdr:cNvSpPr txBox="1"/>
      </xdr:nvSpPr>
      <xdr:spPr>
        <a:xfrm>
          <a:off x="11563427" y="506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153923</xdr:rowOff>
    </xdr:from>
    <xdr:ext cx="469744" cy="259045"/>
    <xdr:sp macro="" textlink="">
      <xdr:nvSpPr>
        <xdr:cNvPr id="171" name="n_1mainValue債務償還比率">
          <a:extLst>
            <a:ext uri="{FF2B5EF4-FFF2-40B4-BE49-F238E27FC236}">
              <a16:creationId xmlns:a16="http://schemas.microsoft.com/office/drawing/2014/main" id="{3DCBEA2A-1BC6-42A7-80B6-2FC2C50886D9}"/>
            </a:ext>
          </a:extLst>
        </xdr:cNvPr>
        <xdr:cNvSpPr txBox="1"/>
      </xdr:nvSpPr>
      <xdr:spPr>
        <a:xfrm>
          <a:off x="13836727" y="478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15475</xdr:rowOff>
    </xdr:from>
    <xdr:ext cx="469744" cy="259045"/>
    <xdr:sp macro="" textlink="">
      <xdr:nvSpPr>
        <xdr:cNvPr id="172" name="n_2mainValue債務償還比率">
          <a:extLst>
            <a:ext uri="{FF2B5EF4-FFF2-40B4-BE49-F238E27FC236}">
              <a16:creationId xmlns:a16="http://schemas.microsoft.com/office/drawing/2014/main" id="{E69C6CF6-AF58-46F5-9C03-2ED3867053E9}"/>
            </a:ext>
          </a:extLst>
        </xdr:cNvPr>
        <xdr:cNvSpPr txBox="1"/>
      </xdr:nvSpPr>
      <xdr:spPr>
        <a:xfrm>
          <a:off x="13087427" y="481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139735</xdr:rowOff>
    </xdr:from>
    <xdr:ext cx="469744" cy="259045"/>
    <xdr:sp macro="" textlink="">
      <xdr:nvSpPr>
        <xdr:cNvPr id="173" name="n_3mainValue債務償還比率">
          <a:extLst>
            <a:ext uri="{FF2B5EF4-FFF2-40B4-BE49-F238E27FC236}">
              <a16:creationId xmlns:a16="http://schemas.microsoft.com/office/drawing/2014/main" id="{4D9237D3-BCE0-453C-9E70-82D00CFC0928}"/>
            </a:ext>
          </a:extLst>
        </xdr:cNvPr>
        <xdr:cNvSpPr txBox="1"/>
      </xdr:nvSpPr>
      <xdr:spPr>
        <a:xfrm>
          <a:off x="12325427" y="476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169925</xdr:rowOff>
    </xdr:from>
    <xdr:ext cx="469744" cy="259045"/>
    <xdr:sp macro="" textlink="">
      <xdr:nvSpPr>
        <xdr:cNvPr id="174" name="n_4mainValue債務償還比率">
          <a:extLst>
            <a:ext uri="{FF2B5EF4-FFF2-40B4-BE49-F238E27FC236}">
              <a16:creationId xmlns:a16="http://schemas.microsoft.com/office/drawing/2014/main" id="{F508186F-0EE2-4AD8-B357-8A4F55C24C5C}"/>
            </a:ext>
          </a:extLst>
        </xdr:cNvPr>
        <xdr:cNvSpPr txBox="1"/>
      </xdr:nvSpPr>
      <xdr:spPr>
        <a:xfrm>
          <a:off x="11563427" y="548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5E60CED-3257-4661-A744-C859AEE1DB1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274B5F16-70A5-46AD-B8D6-5B2C582F2FB3}"/>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9405EE6D-01A4-43C4-A735-DF7C6FE8741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416B4BCC-2F7E-4DCF-A32E-3E89FA635DF9}"/>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5081F2EC-B7AC-46E8-95CA-CAAD5442C16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987C73E-C8DF-48FC-BFE8-D09100D7EE38}"/>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A8D7169-A5CD-400B-AFCE-833BE14A24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C6ACB5F-E018-4AA3-A97A-FDACCA4FCA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DAE4AA-9D9D-400E-9AD5-8A87B268794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14E19D-3038-4C94-BC80-C706447B243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C0BBDF-78C1-4034-9A2F-9B27A34AD43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13F3FB-92D9-4768-8481-1C8F21E585A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F558E2-0220-4C4C-8849-321DEA7B59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5FA5DF-801B-43E3-A78E-6B7842F28A2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A2292B-2FDC-438A-8205-07918D67BB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7952E5-B360-4962-9C62-09AFA3BBF9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12,812
12,580
36.22
7,022,110
6,616,897
334,336
4,153,385
4,708,057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47D01B-E590-40C3-B453-ED9D245CB15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F018FF5-6B31-41AA-A419-EBEA086E07D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257A500-D4E7-4A76-AE2F-DD9F1FBA1EB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BC1E158-DD83-45FE-AFE3-F0EDD10C5F6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757B56-A193-4C07-9522-D53EFC30A5F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166F177-CAC8-4B70-96F8-33205DD935C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8BF42A-1754-4E24-A09F-40FD357878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C45F0E4-2881-47BE-8E02-DC404C1ADFA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5982E5-C80E-47AA-80A5-54E51993CC2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91505EC-C6D5-4091-A84B-8F31607AD26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6B6CECC-0FE9-4447-9E86-0DA03772F82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8F20A4-46C6-4AF7-B896-51095BE75D3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FB7BE1-1FAB-4AFA-B680-0E3B554E41F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83C5B48-FCAD-402E-A53E-2FE8723E4B0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554935-16BC-47CE-8CC9-010ADCF3CE5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190405-D104-4726-B976-9DAC096ACB6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A802A4-2919-422B-9B3D-2A2060FC0A1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81D325C-5D09-45F6-A867-06390F4AC27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3C9526-2541-47E2-88E4-8A6064A2D69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6783723-1BAA-4F61-BF23-06551787CEF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CFF579-1495-4DD7-B89B-7DEBA497B2C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B62B5F-62D9-4FA2-B26D-72EA4853346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30CDCA-7134-4CC8-9D83-7D7F8B822B7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4D2247-DE0C-4653-920E-419184095CC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AE035A-E2FF-415A-861E-F044FCE720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FDA8E48-A36E-4730-B7F6-4ED1DAD28C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AEEC6B-F812-4870-A26D-C5BC4B1D02C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111985D-FEB2-416D-AC46-7AB8AF145B9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5EBD6F2-B3C6-4C77-B8FC-F2E6B914AEB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E5DC731-6535-42AD-892D-CC0492BF146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E99A6A7-A609-4CF4-899C-4BD16F19A85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DBBDA93-3B03-4FEF-A966-41632A3377A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772E2C4-E65E-4033-997E-2ECC6F1E6D1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2E034EA-86EF-41B7-8F2A-78841EDC977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39B3FBC-63AF-4689-A0D5-76A752AA68E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A486172-BD08-4FA9-934B-5B88C77A7F7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44A25C8-4210-4DB7-A19D-F1AF2826E93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04DA2DC-16D1-4258-BAAA-74912F3C4FEC}"/>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A9F35BE-927F-4451-B757-CC138B41046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219CBCD-824E-4422-8E1B-08CD942F7598}"/>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AF9DD29-E067-4759-A7AD-76B2D695A0F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4D64C10-BDD5-456F-9106-4E434DDC8AD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164BD79-61CF-45E6-AC09-8339A13B01F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7FE47B17-C860-4E34-82DB-FC95D90AA438}"/>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C49E843B-90F8-46A8-BD9D-E2DE4C28FB5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B4C1644F-80CA-48E7-A521-17B99F6CC488}"/>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43485AE9-64D7-4D22-8003-AEE85FA1AB08}"/>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C2C84949-CD16-45F7-A3A1-87A7FC5C7CEE}"/>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A0C30035-B5EC-4F95-AF3F-BA18C5328881}"/>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DBCC58E0-2AA8-46BC-A57F-9D266C53B5FF}"/>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C8161D76-9F51-461E-B0BF-7B4C432E5EA2}"/>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4B179128-FBC3-42A0-8484-2682C0C6004E}"/>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F738E6E-0C32-42B6-8134-C4B83A156CCE}"/>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CBBA2E4E-6E3A-4588-83DF-E002ACB74A72}"/>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A18B710-C59B-4206-A270-F92E5616841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1BD7D70-B559-4140-806F-17A6186301A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02DAF37-D9E0-4911-9745-33345E480D1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5178104-80C3-45F7-B5EF-1E778E4450D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051DE57-3017-42D6-85C0-D8DD26DE604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32258</xdr:rowOff>
    </xdr:from>
    <xdr:to>
      <xdr:col>24</xdr:col>
      <xdr:colOff>114300</xdr:colOff>
      <xdr:row>36</xdr:row>
      <xdr:rowOff>133858</xdr:rowOff>
    </xdr:to>
    <xdr:sp macro="" textlink="">
      <xdr:nvSpPr>
        <xdr:cNvPr id="71" name="楕円 70">
          <a:extLst>
            <a:ext uri="{FF2B5EF4-FFF2-40B4-BE49-F238E27FC236}">
              <a16:creationId xmlns:a16="http://schemas.microsoft.com/office/drawing/2014/main" id="{F1A6EF1A-2AC0-4831-941B-B04629714F86}"/>
            </a:ext>
          </a:extLst>
        </xdr:cNvPr>
        <xdr:cNvSpPr/>
      </xdr:nvSpPr>
      <xdr:spPr>
        <a:xfrm>
          <a:off x="4584700" y="620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55135</xdr:rowOff>
    </xdr:from>
    <xdr:ext cx="405111" cy="259045"/>
    <xdr:sp macro="" textlink="">
      <xdr:nvSpPr>
        <xdr:cNvPr id="72" name="【道路】&#10;有形固定資産減価償却率該当値テキスト">
          <a:extLst>
            <a:ext uri="{FF2B5EF4-FFF2-40B4-BE49-F238E27FC236}">
              <a16:creationId xmlns:a16="http://schemas.microsoft.com/office/drawing/2014/main" id="{6A69517D-2FBD-4579-89EB-A8C4C08DA716}"/>
            </a:ext>
          </a:extLst>
        </xdr:cNvPr>
        <xdr:cNvSpPr txBox="1"/>
      </xdr:nvSpPr>
      <xdr:spPr>
        <a:xfrm>
          <a:off x="4673600" y="6055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160274</xdr:rowOff>
    </xdr:from>
    <xdr:to>
      <xdr:col>20</xdr:col>
      <xdr:colOff>38100</xdr:colOff>
      <xdr:row>36</xdr:row>
      <xdr:rowOff>90424</xdr:rowOff>
    </xdr:to>
    <xdr:sp macro="" textlink="">
      <xdr:nvSpPr>
        <xdr:cNvPr id="73" name="楕円 72">
          <a:extLst>
            <a:ext uri="{FF2B5EF4-FFF2-40B4-BE49-F238E27FC236}">
              <a16:creationId xmlns:a16="http://schemas.microsoft.com/office/drawing/2014/main" id="{6468DAD8-E875-4125-8F44-4A3B6216AFE2}"/>
            </a:ext>
          </a:extLst>
        </xdr:cNvPr>
        <xdr:cNvSpPr/>
      </xdr:nvSpPr>
      <xdr:spPr>
        <a:xfrm>
          <a:off x="3746500" y="61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39624</xdr:rowOff>
    </xdr:from>
    <xdr:to>
      <xdr:col>24</xdr:col>
      <xdr:colOff>63500</xdr:colOff>
      <xdr:row>36</xdr:row>
      <xdr:rowOff>83058</xdr:rowOff>
    </xdr:to>
    <xdr:cxnSp macro="">
      <xdr:nvCxnSpPr>
        <xdr:cNvPr id="74" name="直線コネクタ 73">
          <a:extLst>
            <a:ext uri="{FF2B5EF4-FFF2-40B4-BE49-F238E27FC236}">
              <a16:creationId xmlns:a16="http://schemas.microsoft.com/office/drawing/2014/main" id="{1516FDCC-7ABE-41B5-A36E-407F58D7B6FA}"/>
            </a:ext>
          </a:extLst>
        </xdr:cNvPr>
        <xdr:cNvCxnSpPr/>
      </xdr:nvCxnSpPr>
      <xdr:spPr>
        <a:xfrm>
          <a:off x="3797300" y="621182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119126</xdr:rowOff>
    </xdr:from>
    <xdr:to>
      <xdr:col>15</xdr:col>
      <xdr:colOff>101600</xdr:colOff>
      <xdr:row>36</xdr:row>
      <xdr:rowOff>49276</xdr:rowOff>
    </xdr:to>
    <xdr:sp macro="" textlink="">
      <xdr:nvSpPr>
        <xdr:cNvPr id="75" name="楕円 74">
          <a:extLst>
            <a:ext uri="{FF2B5EF4-FFF2-40B4-BE49-F238E27FC236}">
              <a16:creationId xmlns:a16="http://schemas.microsoft.com/office/drawing/2014/main" id="{C0B90F00-9C53-4AA5-B974-F666F1E3EF0D}"/>
            </a:ext>
          </a:extLst>
        </xdr:cNvPr>
        <xdr:cNvSpPr/>
      </xdr:nvSpPr>
      <xdr:spPr>
        <a:xfrm>
          <a:off x="28575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169926</xdr:rowOff>
    </xdr:from>
    <xdr:to>
      <xdr:col>19</xdr:col>
      <xdr:colOff>177800</xdr:colOff>
      <xdr:row>36</xdr:row>
      <xdr:rowOff>39624</xdr:rowOff>
    </xdr:to>
    <xdr:cxnSp macro="">
      <xdr:nvCxnSpPr>
        <xdr:cNvPr id="76" name="直線コネクタ 75">
          <a:extLst>
            <a:ext uri="{FF2B5EF4-FFF2-40B4-BE49-F238E27FC236}">
              <a16:creationId xmlns:a16="http://schemas.microsoft.com/office/drawing/2014/main" id="{B2C3E2E1-9ACC-4698-B85A-8112985FB9B6}"/>
            </a:ext>
          </a:extLst>
        </xdr:cNvPr>
        <xdr:cNvCxnSpPr/>
      </xdr:nvCxnSpPr>
      <xdr:spPr>
        <a:xfrm>
          <a:off x="2908300" y="61706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77978</xdr:rowOff>
    </xdr:from>
    <xdr:to>
      <xdr:col>10</xdr:col>
      <xdr:colOff>165100</xdr:colOff>
      <xdr:row>36</xdr:row>
      <xdr:rowOff>8128</xdr:rowOff>
    </xdr:to>
    <xdr:sp macro="" textlink="">
      <xdr:nvSpPr>
        <xdr:cNvPr id="77" name="楕円 76">
          <a:extLst>
            <a:ext uri="{FF2B5EF4-FFF2-40B4-BE49-F238E27FC236}">
              <a16:creationId xmlns:a16="http://schemas.microsoft.com/office/drawing/2014/main" id="{A219B211-736F-4BE7-B159-3240876CA4A1}"/>
            </a:ext>
          </a:extLst>
        </xdr:cNvPr>
        <xdr:cNvSpPr/>
      </xdr:nvSpPr>
      <xdr:spPr>
        <a:xfrm>
          <a:off x="1968500" y="607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128778</xdr:rowOff>
    </xdr:from>
    <xdr:to>
      <xdr:col>15</xdr:col>
      <xdr:colOff>50800</xdr:colOff>
      <xdr:row>35</xdr:row>
      <xdr:rowOff>169926</xdr:rowOff>
    </xdr:to>
    <xdr:cxnSp macro="">
      <xdr:nvCxnSpPr>
        <xdr:cNvPr id="78" name="直線コネクタ 77">
          <a:extLst>
            <a:ext uri="{FF2B5EF4-FFF2-40B4-BE49-F238E27FC236}">
              <a16:creationId xmlns:a16="http://schemas.microsoft.com/office/drawing/2014/main" id="{1680E85E-A213-4848-9747-5C2E6C89A9DA}"/>
            </a:ext>
          </a:extLst>
        </xdr:cNvPr>
        <xdr:cNvCxnSpPr/>
      </xdr:nvCxnSpPr>
      <xdr:spPr>
        <a:xfrm>
          <a:off x="2019300" y="61295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41402</xdr:rowOff>
    </xdr:from>
    <xdr:to>
      <xdr:col>6</xdr:col>
      <xdr:colOff>38100</xdr:colOff>
      <xdr:row>35</xdr:row>
      <xdr:rowOff>143002</xdr:rowOff>
    </xdr:to>
    <xdr:sp macro="" textlink="">
      <xdr:nvSpPr>
        <xdr:cNvPr id="79" name="楕円 78">
          <a:extLst>
            <a:ext uri="{FF2B5EF4-FFF2-40B4-BE49-F238E27FC236}">
              <a16:creationId xmlns:a16="http://schemas.microsoft.com/office/drawing/2014/main" id="{DB2103BC-62D7-424C-BA53-A0CFADDE7117}"/>
            </a:ext>
          </a:extLst>
        </xdr:cNvPr>
        <xdr:cNvSpPr/>
      </xdr:nvSpPr>
      <xdr:spPr>
        <a:xfrm>
          <a:off x="1079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92202</xdr:rowOff>
    </xdr:from>
    <xdr:to>
      <xdr:col>10</xdr:col>
      <xdr:colOff>114300</xdr:colOff>
      <xdr:row>35</xdr:row>
      <xdr:rowOff>128778</xdr:rowOff>
    </xdr:to>
    <xdr:cxnSp macro="">
      <xdr:nvCxnSpPr>
        <xdr:cNvPr id="80" name="直線コネクタ 79">
          <a:extLst>
            <a:ext uri="{FF2B5EF4-FFF2-40B4-BE49-F238E27FC236}">
              <a16:creationId xmlns:a16="http://schemas.microsoft.com/office/drawing/2014/main" id="{B9D59A23-4C08-4726-A348-7BD70A22D209}"/>
            </a:ext>
          </a:extLst>
        </xdr:cNvPr>
        <xdr:cNvCxnSpPr/>
      </xdr:nvCxnSpPr>
      <xdr:spPr>
        <a:xfrm>
          <a:off x="1130300" y="60929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A3F1BC1D-6349-4366-AACE-54350C6F5184}"/>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840A3F18-7381-4AED-81D8-0FFE3AF6A311}"/>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6E217691-8989-48CB-BAA4-EE2451DEA766}"/>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12F6C9D3-330B-48CD-90EC-DE88CB96AF08}"/>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106951</xdr:rowOff>
    </xdr:from>
    <xdr:ext cx="405111" cy="259045"/>
    <xdr:sp macro="" textlink="">
      <xdr:nvSpPr>
        <xdr:cNvPr id="85" name="n_1mainValue【道路】&#10;有形固定資産減価償却率">
          <a:extLst>
            <a:ext uri="{FF2B5EF4-FFF2-40B4-BE49-F238E27FC236}">
              <a16:creationId xmlns:a16="http://schemas.microsoft.com/office/drawing/2014/main" id="{A99A281F-0DB3-420F-8088-BCAEEB3DF5E1}"/>
            </a:ext>
          </a:extLst>
        </xdr:cNvPr>
        <xdr:cNvSpPr txBox="1"/>
      </xdr:nvSpPr>
      <xdr:spPr>
        <a:xfrm>
          <a:off x="35820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65803</xdr:rowOff>
    </xdr:from>
    <xdr:ext cx="405111" cy="259045"/>
    <xdr:sp macro="" textlink="">
      <xdr:nvSpPr>
        <xdr:cNvPr id="86" name="n_2mainValue【道路】&#10;有形固定資産減価償却率">
          <a:extLst>
            <a:ext uri="{FF2B5EF4-FFF2-40B4-BE49-F238E27FC236}">
              <a16:creationId xmlns:a16="http://schemas.microsoft.com/office/drawing/2014/main" id="{E8C73983-E735-40C3-BDC7-F0FEBCABCA5D}"/>
            </a:ext>
          </a:extLst>
        </xdr:cNvPr>
        <xdr:cNvSpPr txBox="1"/>
      </xdr:nvSpPr>
      <xdr:spPr>
        <a:xfrm>
          <a:off x="2705744" y="589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24655</xdr:rowOff>
    </xdr:from>
    <xdr:ext cx="405111" cy="259045"/>
    <xdr:sp macro="" textlink="">
      <xdr:nvSpPr>
        <xdr:cNvPr id="87" name="n_3mainValue【道路】&#10;有形固定資産減価償却率">
          <a:extLst>
            <a:ext uri="{FF2B5EF4-FFF2-40B4-BE49-F238E27FC236}">
              <a16:creationId xmlns:a16="http://schemas.microsoft.com/office/drawing/2014/main" id="{FACD7B15-31AA-484E-9E35-4D3081015889}"/>
            </a:ext>
          </a:extLst>
        </xdr:cNvPr>
        <xdr:cNvSpPr txBox="1"/>
      </xdr:nvSpPr>
      <xdr:spPr>
        <a:xfrm>
          <a:off x="1816744" y="585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159529</xdr:rowOff>
    </xdr:from>
    <xdr:ext cx="405111" cy="259045"/>
    <xdr:sp macro="" textlink="">
      <xdr:nvSpPr>
        <xdr:cNvPr id="88" name="n_4mainValue【道路】&#10;有形固定資産減価償却率">
          <a:extLst>
            <a:ext uri="{FF2B5EF4-FFF2-40B4-BE49-F238E27FC236}">
              <a16:creationId xmlns:a16="http://schemas.microsoft.com/office/drawing/2014/main" id="{C443572C-B483-41CB-BB0D-FD04A9CE8ED4}"/>
            </a:ext>
          </a:extLst>
        </xdr:cNvPr>
        <xdr:cNvSpPr txBox="1"/>
      </xdr:nvSpPr>
      <xdr:spPr>
        <a:xfrm>
          <a:off x="927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5F4D9A1-E8E0-42CA-B5B1-D311DC9E406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F2AF3B8-0124-4A71-9CC2-3C19402466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1B9ACC3-2DBE-4775-B6B8-4E32AF1C97A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A57B316-8D3B-4DE6-B6A7-D8A7DD46A44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33B0E1F-6444-4DF1-A9F5-EF1A8C8C46B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506EABB-380F-4FC1-B245-48E4FB872B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1F26DC2-6DF6-4D6C-983A-D4CA9FB5E57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723029D-F6FB-4635-BEF6-C234E243951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7D48B74-C3F8-4454-93FA-708847C16B8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11A252E-6E5A-49E1-9E86-F7F98A1578A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6F3AE21-6426-4785-A4F0-8ADE89F4479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4A420EB-3AB2-4E94-BB51-592A8DB1310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176FB0C-70D4-4257-A82C-4E5F6E79332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18F15809-FEC4-4365-80A2-598C6C71996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4F9DBA6-8322-419F-A359-504253AA6B2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FC9AFDF-EC22-4F35-ABF8-56A46C83187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DB7824B-4660-4966-9CF8-9B2AF7CED16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1E96720-0970-41F3-A8E0-7B689ED5781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19F72DA-3497-4D97-B56B-02D499E85B2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08C44BB-9507-4209-800D-C02BFC16203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98A20F9-6945-49ED-B030-ECAC0CE1AFB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FB232F8-301D-43A2-B7FC-8CE9B5FB493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65772BA-1EC1-46C6-8FCC-4C64DC5D46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1E13EA48-8479-40E2-8213-1B6E96884A1D}"/>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FDCB7D79-2E49-4D79-A857-4E00304D794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4BE4BB19-4655-4F39-BE4D-5C3F35B80242}"/>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6765F131-E228-4614-89F2-134A7CE24DC6}"/>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F5DD4155-980C-4A41-BF80-9D1CFFE99F02}"/>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F612D757-F666-4961-A655-C14F1424C515}"/>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2DAF34EA-A6CB-433D-8CB7-BDFA2F29FE9A}"/>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605E13F5-70CA-4123-8738-E067968A4169}"/>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4659B9D4-82E5-45F4-879E-0710F50301F4}"/>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2D0BCD4D-BFD2-4502-A1F1-D4E5A4256E28}"/>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25A6FD36-CB43-453E-A7FB-86B493AD7809}"/>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98801F0-1F8D-43F2-B493-9B23790722E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F323602-3C0A-4B5E-9966-11BCF48419B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768EF32-6704-4928-BEC4-B10C8C17183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ABD6A41-E3B0-48CE-A3E2-B23BB7EA5E1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BCDC57E-2EF3-4D68-83B7-FB7042FAA2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79064</xdr:rowOff>
    </xdr:from>
    <xdr:to>
      <xdr:col>55</xdr:col>
      <xdr:colOff>50800</xdr:colOff>
      <xdr:row>40</xdr:row>
      <xdr:rowOff>9214</xdr:rowOff>
    </xdr:to>
    <xdr:sp macro="" textlink="">
      <xdr:nvSpPr>
        <xdr:cNvPr id="128" name="楕円 127">
          <a:extLst>
            <a:ext uri="{FF2B5EF4-FFF2-40B4-BE49-F238E27FC236}">
              <a16:creationId xmlns:a16="http://schemas.microsoft.com/office/drawing/2014/main" id="{ECF97AFE-4296-4998-B508-927858C0D468}"/>
            </a:ext>
          </a:extLst>
        </xdr:cNvPr>
        <xdr:cNvSpPr/>
      </xdr:nvSpPr>
      <xdr:spPr>
        <a:xfrm>
          <a:off x="10426700" y="67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57491</xdr:rowOff>
    </xdr:from>
    <xdr:ext cx="534377" cy="259045"/>
    <xdr:sp macro="" textlink="">
      <xdr:nvSpPr>
        <xdr:cNvPr id="129" name="【道路】&#10;一人当たり延長該当値テキスト">
          <a:extLst>
            <a:ext uri="{FF2B5EF4-FFF2-40B4-BE49-F238E27FC236}">
              <a16:creationId xmlns:a16="http://schemas.microsoft.com/office/drawing/2014/main" id="{4DD4F61E-921D-4727-A65C-2B5852F6A481}"/>
            </a:ext>
          </a:extLst>
        </xdr:cNvPr>
        <xdr:cNvSpPr txBox="1"/>
      </xdr:nvSpPr>
      <xdr:spPr>
        <a:xfrm>
          <a:off x="10515600" y="674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84169</xdr:rowOff>
    </xdr:from>
    <xdr:to>
      <xdr:col>50</xdr:col>
      <xdr:colOff>165100</xdr:colOff>
      <xdr:row>40</xdr:row>
      <xdr:rowOff>14319</xdr:rowOff>
    </xdr:to>
    <xdr:sp macro="" textlink="">
      <xdr:nvSpPr>
        <xdr:cNvPr id="130" name="楕円 129">
          <a:extLst>
            <a:ext uri="{FF2B5EF4-FFF2-40B4-BE49-F238E27FC236}">
              <a16:creationId xmlns:a16="http://schemas.microsoft.com/office/drawing/2014/main" id="{889F1BAC-08B8-463E-B1BF-144D3A69BEF2}"/>
            </a:ext>
          </a:extLst>
        </xdr:cNvPr>
        <xdr:cNvSpPr/>
      </xdr:nvSpPr>
      <xdr:spPr>
        <a:xfrm>
          <a:off x="9588500" y="67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129864</xdr:rowOff>
    </xdr:from>
    <xdr:to>
      <xdr:col>55</xdr:col>
      <xdr:colOff>0</xdr:colOff>
      <xdr:row>39</xdr:row>
      <xdr:rowOff>134969</xdr:rowOff>
    </xdr:to>
    <xdr:cxnSp macro="">
      <xdr:nvCxnSpPr>
        <xdr:cNvPr id="131" name="直線コネクタ 130">
          <a:extLst>
            <a:ext uri="{FF2B5EF4-FFF2-40B4-BE49-F238E27FC236}">
              <a16:creationId xmlns:a16="http://schemas.microsoft.com/office/drawing/2014/main" id="{F5C7BA39-91ED-4401-A48D-0A8E43F839E9}"/>
            </a:ext>
          </a:extLst>
        </xdr:cNvPr>
        <xdr:cNvCxnSpPr/>
      </xdr:nvCxnSpPr>
      <xdr:spPr>
        <a:xfrm flipV="1">
          <a:off x="9639300" y="6816414"/>
          <a:ext cx="8382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87712</xdr:rowOff>
    </xdr:from>
    <xdr:to>
      <xdr:col>46</xdr:col>
      <xdr:colOff>38100</xdr:colOff>
      <xdr:row>40</xdr:row>
      <xdr:rowOff>17862</xdr:rowOff>
    </xdr:to>
    <xdr:sp macro="" textlink="">
      <xdr:nvSpPr>
        <xdr:cNvPr id="132" name="楕円 131">
          <a:extLst>
            <a:ext uri="{FF2B5EF4-FFF2-40B4-BE49-F238E27FC236}">
              <a16:creationId xmlns:a16="http://schemas.microsoft.com/office/drawing/2014/main" id="{66A9AD48-EC3A-4A74-BDCA-F35D77D54696}"/>
            </a:ext>
          </a:extLst>
        </xdr:cNvPr>
        <xdr:cNvSpPr/>
      </xdr:nvSpPr>
      <xdr:spPr>
        <a:xfrm>
          <a:off x="8699500" y="677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134969</xdr:rowOff>
    </xdr:from>
    <xdr:to>
      <xdr:col>50</xdr:col>
      <xdr:colOff>114300</xdr:colOff>
      <xdr:row>39</xdr:row>
      <xdr:rowOff>138512</xdr:rowOff>
    </xdr:to>
    <xdr:cxnSp macro="">
      <xdr:nvCxnSpPr>
        <xdr:cNvPr id="133" name="直線コネクタ 132">
          <a:extLst>
            <a:ext uri="{FF2B5EF4-FFF2-40B4-BE49-F238E27FC236}">
              <a16:creationId xmlns:a16="http://schemas.microsoft.com/office/drawing/2014/main" id="{6781BD2A-0600-4089-91E2-0605948E7C67}"/>
            </a:ext>
          </a:extLst>
        </xdr:cNvPr>
        <xdr:cNvCxnSpPr/>
      </xdr:nvCxnSpPr>
      <xdr:spPr>
        <a:xfrm flipV="1">
          <a:off x="8750300" y="6821519"/>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92437</xdr:rowOff>
    </xdr:from>
    <xdr:to>
      <xdr:col>41</xdr:col>
      <xdr:colOff>101600</xdr:colOff>
      <xdr:row>40</xdr:row>
      <xdr:rowOff>22587</xdr:rowOff>
    </xdr:to>
    <xdr:sp macro="" textlink="">
      <xdr:nvSpPr>
        <xdr:cNvPr id="134" name="楕円 133">
          <a:extLst>
            <a:ext uri="{FF2B5EF4-FFF2-40B4-BE49-F238E27FC236}">
              <a16:creationId xmlns:a16="http://schemas.microsoft.com/office/drawing/2014/main" id="{160CD2FD-BED0-4C61-B627-00E56A7A45BE}"/>
            </a:ext>
          </a:extLst>
        </xdr:cNvPr>
        <xdr:cNvSpPr/>
      </xdr:nvSpPr>
      <xdr:spPr>
        <a:xfrm>
          <a:off x="7810500" y="677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138512</xdr:rowOff>
    </xdr:from>
    <xdr:to>
      <xdr:col>45</xdr:col>
      <xdr:colOff>177800</xdr:colOff>
      <xdr:row>39</xdr:row>
      <xdr:rowOff>143237</xdr:rowOff>
    </xdr:to>
    <xdr:cxnSp macro="">
      <xdr:nvCxnSpPr>
        <xdr:cNvPr id="135" name="直線コネクタ 134">
          <a:extLst>
            <a:ext uri="{FF2B5EF4-FFF2-40B4-BE49-F238E27FC236}">
              <a16:creationId xmlns:a16="http://schemas.microsoft.com/office/drawing/2014/main" id="{29639613-E2ED-4978-B969-A4874D8BB26B}"/>
            </a:ext>
          </a:extLst>
        </xdr:cNvPr>
        <xdr:cNvCxnSpPr/>
      </xdr:nvCxnSpPr>
      <xdr:spPr>
        <a:xfrm flipV="1">
          <a:off x="7861300" y="6825062"/>
          <a:ext cx="88900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98647</xdr:rowOff>
    </xdr:from>
    <xdr:to>
      <xdr:col>36</xdr:col>
      <xdr:colOff>165100</xdr:colOff>
      <xdr:row>40</xdr:row>
      <xdr:rowOff>28797</xdr:rowOff>
    </xdr:to>
    <xdr:sp macro="" textlink="">
      <xdr:nvSpPr>
        <xdr:cNvPr id="136" name="楕円 135">
          <a:extLst>
            <a:ext uri="{FF2B5EF4-FFF2-40B4-BE49-F238E27FC236}">
              <a16:creationId xmlns:a16="http://schemas.microsoft.com/office/drawing/2014/main" id="{A60E52B3-BD65-41D9-B7C2-B0CA3191B463}"/>
            </a:ext>
          </a:extLst>
        </xdr:cNvPr>
        <xdr:cNvSpPr/>
      </xdr:nvSpPr>
      <xdr:spPr>
        <a:xfrm>
          <a:off x="6921500" y="678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143237</xdr:rowOff>
    </xdr:from>
    <xdr:to>
      <xdr:col>41</xdr:col>
      <xdr:colOff>50800</xdr:colOff>
      <xdr:row>39</xdr:row>
      <xdr:rowOff>149447</xdr:rowOff>
    </xdr:to>
    <xdr:cxnSp macro="">
      <xdr:nvCxnSpPr>
        <xdr:cNvPr id="137" name="直線コネクタ 136">
          <a:extLst>
            <a:ext uri="{FF2B5EF4-FFF2-40B4-BE49-F238E27FC236}">
              <a16:creationId xmlns:a16="http://schemas.microsoft.com/office/drawing/2014/main" id="{79E06B13-6553-4032-ADAB-99726EDDAF0A}"/>
            </a:ext>
          </a:extLst>
        </xdr:cNvPr>
        <xdr:cNvCxnSpPr/>
      </xdr:nvCxnSpPr>
      <xdr:spPr>
        <a:xfrm flipV="1">
          <a:off x="6972300" y="6829787"/>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85F05AC0-8826-4CC7-9CD6-9284D01FB933}"/>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EC86BFD9-66EA-4D06-AEED-7FD6D8A1D432}"/>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F4FD123A-4101-4528-9F6D-27503F6B9A68}"/>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7E7E807D-F855-4C64-9579-3E2F594B834D}"/>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5446</xdr:rowOff>
    </xdr:from>
    <xdr:ext cx="534377" cy="259045"/>
    <xdr:sp macro="" textlink="">
      <xdr:nvSpPr>
        <xdr:cNvPr id="142" name="n_1mainValue【道路】&#10;一人当たり延長">
          <a:extLst>
            <a:ext uri="{FF2B5EF4-FFF2-40B4-BE49-F238E27FC236}">
              <a16:creationId xmlns:a16="http://schemas.microsoft.com/office/drawing/2014/main" id="{F475FA85-BDE5-4F3B-A49B-5765DCEB9399}"/>
            </a:ext>
          </a:extLst>
        </xdr:cNvPr>
        <xdr:cNvSpPr txBox="1"/>
      </xdr:nvSpPr>
      <xdr:spPr>
        <a:xfrm>
          <a:off x="9359411" y="686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8989</xdr:rowOff>
    </xdr:from>
    <xdr:ext cx="534377" cy="259045"/>
    <xdr:sp macro="" textlink="">
      <xdr:nvSpPr>
        <xdr:cNvPr id="143" name="n_2mainValue【道路】&#10;一人当たり延長">
          <a:extLst>
            <a:ext uri="{FF2B5EF4-FFF2-40B4-BE49-F238E27FC236}">
              <a16:creationId xmlns:a16="http://schemas.microsoft.com/office/drawing/2014/main" id="{C8BF20D7-093E-4868-9E1D-5A9E5F9C2D10}"/>
            </a:ext>
          </a:extLst>
        </xdr:cNvPr>
        <xdr:cNvSpPr txBox="1"/>
      </xdr:nvSpPr>
      <xdr:spPr>
        <a:xfrm>
          <a:off x="8483111" y="686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13714</xdr:rowOff>
    </xdr:from>
    <xdr:ext cx="534377" cy="259045"/>
    <xdr:sp macro="" textlink="">
      <xdr:nvSpPr>
        <xdr:cNvPr id="144" name="n_3mainValue【道路】&#10;一人当たり延長">
          <a:extLst>
            <a:ext uri="{FF2B5EF4-FFF2-40B4-BE49-F238E27FC236}">
              <a16:creationId xmlns:a16="http://schemas.microsoft.com/office/drawing/2014/main" id="{E10BEB28-0AF6-47AA-A990-CEB113C70B2F}"/>
            </a:ext>
          </a:extLst>
        </xdr:cNvPr>
        <xdr:cNvSpPr txBox="1"/>
      </xdr:nvSpPr>
      <xdr:spPr>
        <a:xfrm>
          <a:off x="7594111" y="687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45324</xdr:rowOff>
    </xdr:from>
    <xdr:ext cx="534377" cy="259045"/>
    <xdr:sp macro="" textlink="">
      <xdr:nvSpPr>
        <xdr:cNvPr id="145" name="n_4mainValue【道路】&#10;一人当たり延長">
          <a:extLst>
            <a:ext uri="{FF2B5EF4-FFF2-40B4-BE49-F238E27FC236}">
              <a16:creationId xmlns:a16="http://schemas.microsoft.com/office/drawing/2014/main" id="{AA6797E1-98D3-41CB-B0C3-01C67058B02E}"/>
            </a:ext>
          </a:extLst>
        </xdr:cNvPr>
        <xdr:cNvSpPr txBox="1"/>
      </xdr:nvSpPr>
      <xdr:spPr>
        <a:xfrm>
          <a:off x="6705111" y="656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BDC6D13-A2D8-4733-8A93-16F5866C24A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63FD08E-0B66-4D51-B582-754DF180833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945A99F-D5A6-40F5-A2A9-E1BC085257B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C833402-E966-43C8-BF32-02C28B272BF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E193B15-201D-433A-90ED-0F1BD3C9358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25D9BF8-85F1-4B34-A7F2-8097EB1D02C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98DACA1-E2A5-4F8E-9C19-05B7D140D85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15D0E85-C79D-419D-BCC7-B0544B51DB6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0D858F9-0C3A-4295-A4E0-6B4BDBFD4EC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2427AD9-3531-42A7-985E-74E4B3E913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0F16AE8-26E1-445C-AFEF-A523E0F9017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12C98BF-5BBB-4C5C-8B80-F2D36A61FF3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31312BB-1A86-4406-85EF-E5A52D1A9A1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28547E6-7596-44B9-B115-1AC1E3BA5E6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27770AF-3386-4795-9B7F-CA4FE05E093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0FA6905-F2C4-4543-B2CE-D37B83D4CB0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1F8E8977-9289-44DE-BBBD-271627615DE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18E7C23-8663-4528-ADAC-0D07EB10869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26044C6-BC3E-4006-B071-B970568A45C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2F5477B-66B7-4D55-805A-D8063D05838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D4B2719-F469-4D1C-87D8-63EFEF646E5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F2AA0AE-098A-45A3-AD4D-293F016D481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1C1C531-CA5D-4031-A1A8-CD80387EA74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0A22EDA-E945-480C-9135-0D50CA2737D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2DE60C7-59ED-497A-A38B-80164A2E6E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727CEDCB-34BB-477D-8A4B-96A9D2E4F350}"/>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F9A63BC-021E-4B36-B395-B48B0F547BD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FAB7C390-6879-4D5C-8453-7843988F4BE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17AE3A2-18B8-4CA7-82DC-C996F65615C7}"/>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D764913-1290-4005-A4C3-D001A804FB39}"/>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3D37150-1588-480C-BE19-FA0FDEAC9E45}"/>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75C13BE5-6B64-438E-B151-079133C030D2}"/>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6438326A-4FEF-4B23-B282-FDC8944B5BB1}"/>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A69E3E5D-E405-450E-8C21-27BAC2F273B1}"/>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F27090E4-016C-4D13-A7FD-56BAD31296FF}"/>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B353EDCA-F340-4178-B150-F950FDB05CA1}"/>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E17A4F9-06CF-4E82-9709-54E334AF6A3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C71207-36B8-4536-BA0F-93DF1884C97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382559A-0FB3-43DF-85E4-EEB02826141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597DAE1-3E08-4141-8213-4206C463439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3049A30-0BA5-4064-BD0D-F680FBB6CB4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81462</xdr:rowOff>
    </xdr:from>
    <xdr:to>
      <xdr:col>24</xdr:col>
      <xdr:colOff>114300</xdr:colOff>
      <xdr:row>63</xdr:row>
      <xdr:rowOff>11612</xdr:rowOff>
    </xdr:to>
    <xdr:sp macro="" textlink="">
      <xdr:nvSpPr>
        <xdr:cNvPr id="187" name="楕円 186">
          <a:extLst>
            <a:ext uri="{FF2B5EF4-FFF2-40B4-BE49-F238E27FC236}">
              <a16:creationId xmlns:a16="http://schemas.microsoft.com/office/drawing/2014/main" id="{0AA02906-D6F8-4369-A00A-5903DAE4227C}"/>
            </a:ext>
          </a:extLst>
        </xdr:cNvPr>
        <xdr:cNvSpPr/>
      </xdr:nvSpPr>
      <xdr:spPr>
        <a:xfrm>
          <a:off x="4584700" y="1071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59889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651E2A8-8B37-4909-B946-31C6029C5A87}"/>
            </a:ext>
          </a:extLst>
        </xdr:cNvPr>
        <xdr:cNvSpPr txBox="1"/>
      </xdr:nvSpPr>
      <xdr:spPr>
        <a:xfrm>
          <a:off x="4673600"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55335</xdr:rowOff>
    </xdr:from>
    <xdr:to>
      <xdr:col>20</xdr:col>
      <xdr:colOff>38100</xdr:colOff>
      <xdr:row>62</xdr:row>
      <xdr:rowOff>156935</xdr:rowOff>
    </xdr:to>
    <xdr:sp macro="" textlink="">
      <xdr:nvSpPr>
        <xdr:cNvPr id="189" name="楕円 188">
          <a:extLst>
            <a:ext uri="{FF2B5EF4-FFF2-40B4-BE49-F238E27FC236}">
              <a16:creationId xmlns:a16="http://schemas.microsoft.com/office/drawing/2014/main" id="{86105A02-13CF-44BA-8140-BA2D4E9C5882}"/>
            </a:ext>
          </a:extLst>
        </xdr:cNvPr>
        <xdr:cNvSpPr/>
      </xdr:nvSpPr>
      <xdr:spPr>
        <a:xfrm>
          <a:off x="3746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106135</xdr:rowOff>
    </xdr:from>
    <xdr:to>
      <xdr:col>24</xdr:col>
      <xdr:colOff>63500</xdr:colOff>
      <xdr:row>62</xdr:row>
      <xdr:rowOff>132262</xdr:rowOff>
    </xdr:to>
    <xdr:cxnSp macro="">
      <xdr:nvCxnSpPr>
        <xdr:cNvPr id="190" name="直線コネクタ 189">
          <a:extLst>
            <a:ext uri="{FF2B5EF4-FFF2-40B4-BE49-F238E27FC236}">
              <a16:creationId xmlns:a16="http://schemas.microsoft.com/office/drawing/2014/main" id="{D504020E-12EC-444A-B5FD-F4A2A9377B49}"/>
            </a:ext>
          </a:extLst>
        </xdr:cNvPr>
        <xdr:cNvCxnSpPr/>
      </xdr:nvCxnSpPr>
      <xdr:spPr>
        <a:xfrm>
          <a:off x="3797300" y="10736035"/>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30843</xdr:rowOff>
    </xdr:from>
    <xdr:to>
      <xdr:col>15</xdr:col>
      <xdr:colOff>101600</xdr:colOff>
      <xdr:row>62</xdr:row>
      <xdr:rowOff>132443</xdr:rowOff>
    </xdr:to>
    <xdr:sp macro="" textlink="">
      <xdr:nvSpPr>
        <xdr:cNvPr id="191" name="楕円 190">
          <a:extLst>
            <a:ext uri="{FF2B5EF4-FFF2-40B4-BE49-F238E27FC236}">
              <a16:creationId xmlns:a16="http://schemas.microsoft.com/office/drawing/2014/main" id="{28838FA1-1D6F-4C23-83F8-033D92D9A3F8}"/>
            </a:ext>
          </a:extLst>
        </xdr:cNvPr>
        <xdr:cNvSpPr/>
      </xdr:nvSpPr>
      <xdr:spPr>
        <a:xfrm>
          <a:off x="2857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81643</xdr:rowOff>
    </xdr:from>
    <xdr:to>
      <xdr:col>19</xdr:col>
      <xdr:colOff>177800</xdr:colOff>
      <xdr:row>62</xdr:row>
      <xdr:rowOff>106135</xdr:rowOff>
    </xdr:to>
    <xdr:cxnSp macro="">
      <xdr:nvCxnSpPr>
        <xdr:cNvPr id="192" name="直線コネクタ 191">
          <a:extLst>
            <a:ext uri="{FF2B5EF4-FFF2-40B4-BE49-F238E27FC236}">
              <a16:creationId xmlns:a16="http://schemas.microsoft.com/office/drawing/2014/main" id="{FE79A552-7CAD-412C-B019-F26B38581C18}"/>
            </a:ext>
          </a:extLst>
        </xdr:cNvPr>
        <xdr:cNvCxnSpPr/>
      </xdr:nvCxnSpPr>
      <xdr:spPr>
        <a:xfrm>
          <a:off x="2908300" y="10711543"/>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macro="" textlink="">
      <xdr:nvSpPr>
        <xdr:cNvPr id="193" name="楕円 192">
          <a:extLst>
            <a:ext uri="{FF2B5EF4-FFF2-40B4-BE49-F238E27FC236}">
              <a16:creationId xmlns:a16="http://schemas.microsoft.com/office/drawing/2014/main" id="{6189EADB-792D-41F7-900D-6EFBF2885006}"/>
            </a:ext>
          </a:extLst>
        </xdr:cNvPr>
        <xdr:cNvSpPr/>
      </xdr:nvSpPr>
      <xdr:spPr>
        <a:xfrm>
          <a:off x="196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57150</xdr:rowOff>
    </xdr:from>
    <xdr:to>
      <xdr:col>15</xdr:col>
      <xdr:colOff>50800</xdr:colOff>
      <xdr:row>62</xdr:row>
      <xdr:rowOff>81643</xdr:rowOff>
    </xdr:to>
    <xdr:cxnSp macro="">
      <xdr:nvCxnSpPr>
        <xdr:cNvPr id="194" name="直線コネクタ 193">
          <a:extLst>
            <a:ext uri="{FF2B5EF4-FFF2-40B4-BE49-F238E27FC236}">
              <a16:creationId xmlns:a16="http://schemas.microsoft.com/office/drawing/2014/main" id="{17BE56EE-50B4-4526-AE8A-854C91EDA47B}"/>
            </a:ext>
          </a:extLst>
        </xdr:cNvPr>
        <xdr:cNvCxnSpPr/>
      </xdr:nvCxnSpPr>
      <xdr:spPr>
        <a:xfrm>
          <a:off x="2019300" y="1068705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151674</xdr:rowOff>
    </xdr:from>
    <xdr:to>
      <xdr:col>6</xdr:col>
      <xdr:colOff>38100</xdr:colOff>
      <xdr:row>62</xdr:row>
      <xdr:rowOff>81824</xdr:rowOff>
    </xdr:to>
    <xdr:sp macro="" textlink="">
      <xdr:nvSpPr>
        <xdr:cNvPr id="195" name="楕円 194">
          <a:extLst>
            <a:ext uri="{FF2B5EF4-FFF2-40B4-BE49-F238E27FC236}">
              <a16:creationId xmlns:a16="http://schemas.microsoft.com/office/drawing/2014/main" id="{1048EFA5-A8D5-4BD9-BC1D-3FFB35857F91}"/>
            </a:ext>
          </a:extLst>
        </xdr:cNvPr>
        <xdr:cNvSpPr/>
      </xdr:nvSpPr>
      <xdr:spPr>
        <a:xfrm>
          <a:off x="1079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31024</xdr:rowOff>
    </xdr:from>
    <xdr:to>
      <xdr:col>10</xdr:col>
      <xdr:colOff>114300</xdr:colOff>
      <xdr:row>62</xdr:row>
      <xdr:rowOff>57150</xdr:rowOff>
    </xdr:to>
    <xdr:cxnSp macro="">
      <xdr:nvCxnSpPr>
        <xdr:cNvPr id="196" name="直線コネクタ 195">
          <a:extLst>
            <a:ext uri="{FF2B5EF4-FFF2-40B4-BE49-F238E27FC236}">
              <a16:creationId xmlns:a16="http://schemas.microsoft.com/office/drawing/2014/main" id="{9655C87F-0195-4A55-B70A-6BD65045C9AB}"/>
            </a:ext>
          </a:extLst>
        </xdr:cNvPr>
        <xdr:cNvCxnSpPr/>
      </xdr:nvCxnSpPr>
      <xdr:spPr>
        <a:xfrm>
          <a:off x="1130300" y="1066092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E003630-9F11-42BD-AE4A-B332868B65FA}"/>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7ABEC31-3FDF-41D5-977F-513782EEE816}"/>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DC44BB7-13A5-41A0-A9EA-2D27329136A3}"/>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1127A76-5A9B-4EB4-A90A-79DDF939D5F2}"/>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148062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C2AF635-E74F-4682-863D-E45CFA986E1E}"/>
            </a:ext>
          </a:extLst>
        </xdr:cNvPr>
        <xdr:cNvSpPr txBox="1"/>
      </xdr:nvSpPr>
      <xdr:spPr>
        <a:xfrm>
          <a:off x="35820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123570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5493088-EB2F-48ED-9647-6EB7F671F1F5}"/>
            </a:ext>
          </a:extLst>
        </xdr:cNvPr>
        <xdr:cNvSpPr txBox="1"/>
      </xdr:nvSpPr>
      <xdr:spPr>
        <a:xfrm>
          <a:off x="2705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DAA3129D-72ED-4F47-B995-74A1D59089A3}"/>
            </a:ext>
          </a:extLst>
        </xdr:cNvPr>
        <xdr:cNvSpPr txBox="1"/>
      </xdr:nvSpPr>
      <xdr:spPr>
        <a:xfrm>
          <a:off x="1816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72951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1554ABD-FCB7-4561-8988-518A9A6BF940}"/>
            </a:ext>
          </a:extLst>
        </xdr:cNvPr>
        <xdr:cNvSpPr txBox="1"/>
      </xdr:nvSpPr>
      <xdr:spPr>
        <a:xfrm>
          <a:off x="927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4905367-30D8-4328-BB58-C244ECCDD1C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6FFAB58-C9EE-4E02-8A5A-C0543635B36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72BF96F-FD16-4CEB-9A09-A99C0651BA4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57A39B4-49F8-43FD-8A12-CB282604D18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62DBA5B-221E-49C5-A912-45934828A43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E865D9F-15CE-4C56-9F10-A3D219F1B67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62420E0-950D-48D0-952A-3DC871AE82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18F2D59-FCA4-4A50-A3DB-4BEF41BFB72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C4D7459-732E-406C-8186-2FC0E073462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C86AB34-CC6C-447C-A5F3-4F54D3FF270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B5CDB0E-3D71-4A2D-9098-D2E9E2B3A784}"/>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B011BFB9-5D15-4A66-A854-EDA4CB858A0B}"/>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3B232F4-EE91-48E2-91D2-D11DAF26DB0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04FB8595-B45C-470B-BF93-D9390FD09AB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5D1C37FC-AEF5-4FBB-A3B3-943FCAD8433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9E150288-0C3D-4748-A178-D7F0D653867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6D8AD2E-BFFA-4026-9897-1911644BE46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32081AEA-1787-48AC-A709-E36A6669C41A}"/>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4DCDEEB8-2869-4C43-A5D9-1535C57074B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9D93365D-DC2C-4A4E-A31E-3D7F2A395EBC}"/>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9E5F2992-884B-4730-A14C-B4BEE40189C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84740512-F715-457D-A675-4D367C65E9D9}"/>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FD8788B-081B-475E-A4D7-18BF2054BCF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FC8266D-CAB5-49CB-B2C7-28CFE2660F4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4E35F8F-7EFB-42DA-9B13-2A24D44256B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0DAA8A69-6207-446D-9BFA-C7449F1BBF91}"/>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E3BE1E6-9546-4FAD-B763-56445C19AB1C}"/>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BA03D6C6-FF36-460D-8A96-94BDF10E3515}"/>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31F927B-DD37-42B3-9EF3-EDC08665F3CC}"/>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9642E1D7-9938-473A-A951-DF539BABAB76}"/>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1CED9D7-C08B-4D2E-82D2-122B6848D22E}"/>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331052DB-AAF1-4B38-B5F0-89FF7A97972E}"/>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79C8D2C1-3DCE-489B-BF43-4D61CC109515}"/>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CCAB0EE8-A712-4F44-90E4-3ED4BC42B8B4}"/>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94DDAD9-64C2-4F2E-956E-B82FF84119E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2FFD3891-F9C4-4704-BE3E-2C52A5B9D71F}"/>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1931B01-0BA9-4621-B749-9FD04DE356C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A2E470B-4779-45FD-87FA-69879DA9A8F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E69B175-CD70-4BDA-AA58-0CA23D67467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CC80333-4F24-4E30-BB9A-E7DEF4EDED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67273A9-1273-4E86-B30E-C6A14975DE6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26355</xdr:rowOff>
    </xdr:from>
    <xdr:to>
      <xdr:col>55</xdr:col>
      <xdr:colOff>50800</xdr:colOff>
      <xdr:row>61</xdr:row>
      <xdr:rowOff>127955</xdr:rowOff>
    </xdr:to>
    <xdr:sp macro="" textlink="">
      <xdr:nvSpPr>
        <xdr:cNvPr id="246" name="楕円 245">
          <a:extLst>
            <a:ext uri="{FF2B5EF4-FFF2-40B4-BE49-F238E27FC236}">
              <a16:creationId xmlns:a16="http://schemas.microsoft.com/office/drawing/2014/main" id="{28EEC99D-A08B-4D46-B929-785CD1551C20}"/>
            </a:ext>
          </a:extLst>
        </xdr:cNvPr>
        <xdr:cNvSpPr/>
      </xdr:nvSpPr>
      <xdr:spPr>
        <a:xfrm>
          <a:off x="10426700" y="1048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49232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6A90E9D-A49F-4494-B5C8-61011EC10140}"/>
            </a:ext>
          </a:extLst>
        </xdr:cNvPr>
        <xdr:cNvSpPr txBox="1"/>
      </xdr:nvSpPr>
      <xdr:spPr>
        <a:xfrm>
          <a:off x="10515600" y="1033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32276</xdr:rowOff>
    </xdr:from>
    <xdr:to>
      <xdr:col>50</xdr:col>
      <xdr:colOff>165100</xdr:colOff>
      <xdr:row>61</xdr:row>
      <xdr:rowOff>133876</xdr:rowOff>
    </xdr:to>
    <xdr:sp macro="" textlink="">
      <xdr:nvSpPr>
        <xdr:cNvPr id="248" name="楕円 247">
          <a:extLst>
            <a:ext uri="{FF2B5EF4-FFF2-40B4-BE49-F238E27FC236}">
              <a16:creationId xmlns:a16="http://schemas.microsoft.com/office/drawing/2014/main" id="{1FEAD391-8D0F-4DD0-B59C-E8EF8AA6E072}"/>
            </a:ext>
          </a:extLst>
        </xdr:cNvPr>
        <xdr:cNvSpPr/>
      </xdr:nvSpPr>
      <xdr:spPr>
        <a:xfrm>
          <a:off x="9588500" y="1049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77155</xdr:rowOff>
    </xdr:from>
    <xdr:to>
      <xdr:col>55</xdr:col>
      <xdr:colOff>0</xdr:colOff>
      <xdr:row>61</xdr:row>
      <xdr:rowOff>83076</xdr:rowOff>
    </xdr:to>
    <xdr:cxnSp macro="">
      <xdr:nvCxnSpPr>
        <xdr:cNvPr id="249" name="直線コネクタ 248">
          <a:extLst>
            <a:ext uri="{FF2B5EF4-FFF2-40B4-BE49-F238E27FC236}">
              <a16:creationId xmlns:a16="http://schemas.microsoft.com/office/drawing/2014/main" id="{1FDE5F2D-6667-4C54-B8F8-21EB669F3183}"/>
            </a:ext>
          </a:extLst>
        </xdr:cNvPr>
        <xdr:cNvCxnSpPr/>
      </xdr:nvCxnSpPr>
      <xdr:spPr>
        <a:xfrm flipV="1">
          <a:off x="9639300" y="10535605"/>
          <a:ext cx="838200" cy="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36240</xdr:rowOff>
    </xdr:from>
    <xdr:to>
      <xdr:col>46</xdr:col>
      <xdr:colOff>38100</xdr:colOff>
      <xdr:row>61</xdr:row>
      <xdr:rowOff>137840</xdr:rowOff>
    </xdr:to>
    <xdr:sp macro="" textlink="">
      <xdr:nvSpPr>
        <xdr:cNvPr id="250" name="楕円 249">
          <a:extLst>
            <a:ext uri="{FF2B5EF4-FFF2-40B4-BE49-F238E27FC236}">
              <a16:creationId xmlns:a16="http://schemas.microsoft.com/office/drawing/2014/main" id="{716563BE-1E1F-4FB0-AD48-9D32F7B2357A}"/>
            </a:ext>
          </a:extLst>
        </xdr:cNvPr>
        <xdr:cNvSpPr/>
      </xdr:nvSpPr>
      <xdr:spPr>
        <a:xfrm>
          <a:off x="8699500" y="104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83076</xdr:rowOff>
    </xdr:from>
    <xdr:to>
      <xdr:col>50</xdr:col>
      <xdr:colOff>114300</xdr:colOff>
      <xdr:row>61</xdr:row>
      <xdr:rowOff>87040</xdr:rowOff>
    </xdr:to>
    <xdr:cxnSp macro="">
      <xdr:nvCxnSpPr>
        <xdr:cNvPr id="251" name="直線コネクタ 250">
          <a:extLst>
            <a:ext uri="{FF2B5EF4-FFF2-40B4-BE49-F238E27FC236}">
              <a16:creationId xmlns:a16="http://schemas.microsoft.com/office/drawing/2014/main" id="{CC3A30FB-F448-4136-8793-80E78484ECB4}"/>
            </a:ext>
          </a:extLst>
        </xdr:cNvPr>
        <xdr:cNvCxnSpPr/>
      </xdr:nvCxnSpPr>
      <xdr:spPr>
        <a:xfrm flipV="1">
          <a:off x="8750300" y="10541526"/>
          <a:ext cx="8890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42606</xdr:rowOff>
    </xdr:from>
    <xdr:to>
      <xdr:col>41</xdr:col>
      <xdr:colOff>101600</xdr:colOff>
      <xdr:row>61</xdr:row>
      <xdr:rowOff>144206</xdr:rowOff>
    </xdr:to>
    <xdr:sp macro="" textlink="">
      <xdr:nvSpPr>
        <xdr:cNvPr id="252" name="楕円 251">
          <a:extLst>
            <a:ext uri="{FF2B5EF4-FFF2-40B4-BE49-F238E27FC236}">
              <a16:creationId xmlns:a16="http://schemas.microsoft.com/office/drawing/2014/main" id="{82378F15-3D10-4286-990B-BC17C0B48D55}"/>
            </a:ext>
          </a:extLst>
        </xdr:cNvPr>
        <xdr:cNvSpPr/>
      </xdr:nvSpPr>
      <xdr:spPr>
        <a:xfrm>
          <a:off x="7810500" y="1050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87040</xdr:rowOff>
    </xdr:from>
    <xdr:to>
      <xdr:col>45</xdr:col>
      <xdr:colOff>177800</xdr:colOff>
      <xdr:row>61</xdr:row>
      <xdr:rowOff>93406</xdr:rowOff>
    </xdr:to>
    <xdr:cxnSp macro="">
      <xdr:nvCxnSpPr>
        <xdr:cNvPr id="253" name="直線コネクタ 252">
          <a:extLst>
            <a:ext uri="{FF2B5EF4-FFF2-40B4-BE49-F238E27FC236}">
              <a16:creationId xmlns:a16="http://schemas.microsoft.com/office/drawing/2014/main" id="{2B715053-2DA7-4D59-BDE7-E7438F484F29}"/>
            </a:ext>
          </a:extLst>
        </xdr:cNvPr>
        <xdr:cNvCxnSpPr/>
      </xdr:nvCxnSpPr>
      <xdr:spPr>
        <a:xfrm flipV="1">
          <a:off x="7861300" y="10545490"/>
          <a:ext cx="889000" cy="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50372</xdr:rowOff>
    </xdr:from>
    <xdr:to>
      <xdr:col>36</xdr:col>
      <xdr:colOff>165100</xdr:colOff>
      <xdr:row>61</xdr:row>
      <xdr:rowOff>151972</xdr:rowOff>
    </xdr:to>
    <xdr:sp macro="" textlink="">
      <xdr:nvSpPr>
        <xdr:cNvPr id="254" name="楕円 253">
          <a:extLst>
            <a:ext uri="{FF2B5EF4-FFF2-40B4-BE49-F238E27FC236}">
              <a16:creationId xmlns:a16="http://schemas.microsoft.com/office/drawing/2014/main" id="{3AFC6852-70AC-44FD-B9B2-4FDB50E51CB4}"/>
            </a:ext>
          </a:extLst>
        </xdr:cNvPr>
        <xdr:cNvSpPr/>
      </xdr:nvSpPr>
      <xdr:spPr>
        <a:xfrm>
          <a:off x="6921500" y="1050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93406</xdr:rowOff>
    </xdr:from>
    <xdr:to>
      <xdr:col>41</xdr:col>
      <xdr:colOff>50800</xdr:colOff>
      <xdr:row>61</xdr:row>
      <xdr:rowOff>101172</xdr:rowOff>
    </xdr:to>
    <xdr:cxnSp macro="">
      <xdr:nvCxnSpPr>
        <xdr:cNvPr id="255" name="直線コネクタ 254">
          <a:extLst>
            <a:ext uri="{FF2B5EF4-FFF2-40B4-BE49-F238E27FC236}">
              <a16:creationId xmlns:a16="http://schemas.microsoft.com/office/drawing/2014/main" id="{514EE8C1-91A8-43DA-A30E-D8D2B33316A0}"/>
            </a:ext>
          </a:extLst>
        </xdr:cNvPr>
        <xdr:cNvCxnSpPr/>
      </xdr:nvCxnSpPr>
      <xdr:spPr>
        <a:xfrm flipV="1">
          <a:off x="6972300" y="10551856"/>
          <a:ext cx="889000" cy="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F331F8D-2AB0-4EE7-AED5-F37FB162347B}"/>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A4061EF-8567-4027-96D9-2FEE002324ED}"/>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391E71A-A5B3-4DFC-AF8D-86975289CC81}"/>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C52F02F5-5781-40E7-A2DC-136F984720B6}"/>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150403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CA1991D-65D5-4B12-AB4E-BE5ABD5A3140}"/>
            </a:ext>
          </a:extLst>
        </xdr:cNvPr>
        <xdr:cNvSpPr txBox="1"/>
      </xdr:nvSpPr>
      <xdr:spPr>
        <a:xfrm>
          <a:off x="9327095" y="10265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154367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8EACA70-1D96-49AF-B8D9-9F162EA28ACA}"/>
            </a:ext>
          </a:extLst>
        </xdr:cNvPr>
        <xdr:cNvSpPr txBox="1"/>
      </xdr:nvSpPr>
      <xdr:spPr>
        <a:xfrm>
          <a:off x="8450795" y="1026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160733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F96B9CA-CF9D-4F62-BE38-20F3340029F0}"/>
            </a:ext>
          </a:extLst>
        </xdr:cNvPr>
        <xdr:cNvSpPr txBox="1"/>
      </xdr:nvSpPr>
      <xdr:spPr>
        <a:xfrm>
          <a:off x="7561795" y="1027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168499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4A65052-06A4-4CB6-A3B2-52B57E23A3FE}"/>
            </a:ext>
          </a:extLst>
        </xdr:cNvPr>
        <xdr:cNvSpPr txBox="1"/>
      </xdr:nvSpPr>
      <xdr:spPr>
        <a:xfrm>
          <a:off x="6672795" y="10284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01CE7F9-0AF2-482A-90B0-45A11EC1E54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404E477-0600-41BB-AD68-5D1604D2D74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B4D7BA6-5F9D-49F8-A9B1-B559726691B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76FB44F-ECD2-4BE1-BB89-F8691B582D3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7A783DB-47C1-4229-9150-BE689D2091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B3226CE-14B0-4336-8F9E-125D1601396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BCC92BC-D426-4F08-A05D-F37A2BB81E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AB5CCB5-FACF-433B-85FF-A0EE620E68C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155D713-A304-4B0B-BF46-B197F4C6FFB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639FFB2-E93E-4B89-83DB-E272709D594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2D8809B-C4E4-4477-BBA8-27778B4D1D6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8E329A0-965F-40F9-AC9F-E199BE3C747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E0D34BF-289A-40DB-8954-B7F1E377D23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D2D7489-D64C-4C2F-8A7B-7E25A66EC75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8CF5C3E-C43D-4416-B2A7-AA235DC58E1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30277EB-DC6F-4850-9DFE-0DBFE53E68D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CCB9AA7-BAD6-4F51-AABB-508587C0208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47E68D1-C0AB-44B1-92E0-0685D7B170F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AF5588D-3FD2-4005-BCC6-5041AAF475F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9A614B8-D0F3-4903-9696-D3FB5CB242F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027721E-75E5-4C52-A8FF-E4350983530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2160A6C-0E88-49F9-B5D7-5A742E20FB0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253FC6F-FFDE-4261-9DE1-ED6A26D9A00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6F7E5F9-AA27-4B2D-81B4-33FE6F24D15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E55EDEF-507D-4FAE-B8C7-BAC386ADC6DF}"/>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7E40FA0-EBF0-4BBD-85B3-C261D339F33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9FD572C-BB69-466F-9482-7319F1F5F05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21934EB-DAC8-4599-9EF6-1014814C2BEC}"/>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27DB2B14-B562-4F23-A535-24AC9B6453CE}"/>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CB04FDD-CFAE-4E61-A86F-21243C19C40A}"/>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0590B25-1593-4914-AAF7-8609B5C8D261}"/>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2EC34E6C-34AC-4BAB-BA48-2FDEA88026D5}"/>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BA7A8BE6-D70B-40C3-8F4B-E61AB024AD67}"/>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9F336D3D-1291-461F-B03E-89F32E2E4182}"/>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1E8128B5-896E-420F-B45B-C99F95AE04E9}"/>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E24B897-5A71-496B-A6DD-86A27E5D449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8C00755-068D-4DEB-A687-81A3E494A1A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D47FD14-335A-4417-AF2A-4BC1987E09A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5E29860-48F4-4181-BDBF-4D7686C7119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52E2AE9-CFC9-478A-A0D4-34E2000921F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80645</xdr:rowOff>
    </xdr:from>
    <xdr:to>
      <xdr:col>24</xdr:col>
      <xdr:colOff>114300</xdr:colOff>
      <xdr:row>86</xdr:row>
      <xdr:rowOff>10795</xdr:rowOff>
    </xdr:to>
    <xdr:sp macro="" textlink="">
      <xdr:nvSpPr>
        <xdr:cNvPr id="304" name="楕円 303">
          <a:extLst>
            <a:ext uri="{FF2B5EF4-FFF2-40B4-BE49-F238E27FC236}">
              <a16:creationId xmlns:a16="http://schemas.microsoft.com/office/drawing/2014/main" id="{63C9401F-F316-4DB4-BBA1-DA5DDEDA1192}"/>
            </a:ext>
          </a:extLst>
        </xdr:cNvPr>
        <xdr:cNvSpPr/>
      </xdr:nvSpPr>
      <xdr:spPr>
        <a:xfrm>
          <a:off x="45847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59072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297CD33-5393-4A1C-A9C9-DD13AF573B49}"/>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74930</xdr:rowOff>
    </xdr:from>
    <xdr:to>
      <xdr:col>20</xdr:col>
      <xdr:colOff>38100</xdr:colOff>
      <xdr:row>86</xdr:row>
      <xdr:rowOff>5080</xdr:rowOff>
    </xdr:to>
    <xdr:sp macro="" textlink="">
      <xdr:nvSpPr>
        <xdr:cNvPr id="306" name="楕円 305">
          <a:extLst>
            <a:ext uri="{FF2B5EF4-FFF2-40B4-BE49-F238E27FC236}">
              <a16:creationId xmlns:a16="http://schemas.microsoft.com/office/drawing/2014/main" id="{EEE966DE-C310-46BC-A0CD-26775CDD16A1}"/>
            </a:ext>
          </a:extLst>
        </xdr:cNvPr>
        <xdr:cNvSpPr/>
      </xdr:nvSpPr>
      <xdr:spPr>
        <a:xfrm>
          <a:off x="3746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125730</xdr:rowOff>
    </xdr:from>
    <xdr:to>
      <xdr:col>24</xdr:col>
      <xdr:colOff>63500</xdr:colOff>
      <xdr:row>85</xdr:row>
      <xdr:rowOff>131445</xdr:rowOff>
    </xdr:to>
    <xdr:cxnSp macro="">
      <xdr:nvCxnSpPr>
        <xdr:cNvPr id="307" name="直線コネクタ 306">
          <a:extLst>
            <a:ext uri="{FF2B5EF4-FFF2-40B4-BE49-F238E27FC236}">
              <a16:creationId xmlns:a16="http://schemas.microsoft.com/office/drawing/2014/main" id="{BFC46D7A-937D-4B9B-A074-6FE581C7D006}"/>
            </a:ext>
          </a:extLst>
        </xdr:cNvPr>
        <xdr:cNvCxnSpPr/>
      </xdr:nvCxnSpPr>
      <xdr:spPr>
        <a:xfrm>
          <a:off x="3797300" y="146989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61595</xdr:rowOff>
    </xdr:from>
    <xdr:to>
      <xdr:col>15</xdr:col>
      <xdr:colOff>101600</xdr:colOff>
      <xdr:row>85</xdr:row>
      <xdr:rowOff>163195</xdr:rowOff>
    </xdr:to>
    <xdr:sp macro="" textlink="">
      <xdr:nvSpPr>
        <xdr:cNvPr id="308" name="楕円 307">
          <a:extLst>
            <a:ext uri="{FF2B5EF4-FFF2-40B4-BE49-F238E27FC236}">
              <a16:creationId xmlns:a16="http://schemas.microsoft.com/office/drawing/2014/main" id="{BC0B6BB6-DB20-4CA2-BBF5-99023C9326BC}"/>
            </a:ext>
          </a:extLst>
        </xdr:cNvPr>
        <xdr:cNvSpPr/>
      </xdr:nvSpPr>
      <xdr:spPr>
        <a:xfrm>
          <a:off x="2857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112395</xdr:rowOff>
    </xdr:from>
    <xdr:to>
      <xdr:col>19</xdr:col>
      <xdr:colOff>177800</xdr:colOff>
      <xdr:row>85</xdr:row>
      <xdr:rowOff>125730</xdr:rowOff>
    </xdr:to>
    <xdr:cxnSp macro="">
      <xdr:nvCxnSpPr>
        <xdr:cNvPr id="309" name="直線コネクタ 308">
          <a:extLst>
            <a:ext uri="{FF2B5EF4-FFF2-40B4-BE49-F238E27FC236}">
              <a16:creationId xmlns:a16="http://schemas.microsoft.com/office/drawing/2014/main" id="{D763C890-F94F-4E50-B6B9-053CACB1ADBE}"/>
            </a:ext>
          </a:extLst>
        </xdr:cNvPr>
        <xdr:cNvCxnSpPr/>
      </xdr:nvCxnSpPr>
      <xdr:spPr>
        <a:xfrm>
          <a:off x="2908300" y="146856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40639</xdr:rowOff>
    </xdr:from>
    <xdr:to>
      <xdr:col>10</xdr:col>
      <xdr:colOff>165100</xdr:colOff>
      <xdr:row>85</xdr:row>
      <xdr:rowOff>142239</xdr:rowOff>
    </xdr:to>
    <xdr:sp macro="" textlink="">
      <xdr:nvSpPr>
        <xdr:cNvPr id="310" name="楕円 309">
          <a:extLst>
            <a:ext uri="{FF2B5EF4-FFF2-40B4-BE49-F238E27FC236}">
              <a16:creationId xmlns:a16="http://schemas.microsoft.com/office/drawing/2014/main" id="{705AE602-2D74-4FC3-B52F-3C8520669401}"/>
            </a:ext>
          </a:extLst>
        </xdr:cNvPr>
        <xdr:cNvSpPr/>
      </xdr:nvSpPr>
      <xdr:spPr>
        <a:xfrm>
          <a:off x="1968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91439</xdr:rowOff>
    </xdr:from>
    <xdr:to>
      <xdr:col>15</xdr:col>
      <xdr:colOff>50800</xdr:colOff>
      <xdr:row>85</xdr:row>
      <xdr:rowOff>112395</xdr:rowOff>
    </xdr:to>
    <xdr:cxnSp macro="">
      <xdr:nvCxnSpPr>
        <xdr:cNvPr id="311" name="直線コネクタ 310">
          <a:extLst>
            <a:ext uri="{FF2B5EF4-FFF2-40B4-BE49-F238E27FC236}">
              <a16:creationId xmlns:a16="http://schemas.microsoft.com/office/drawing/2014/main" id="{9186BE98-5C2E-460D-9501-93200603F13E}"/>
            </a:ext>
          </a:extLst>
        </xdr:cNvPr>
        <xdr:cNvCxnSpPr/>
      </xdr:nvCxnSpPr>
      <xdr:spPr>
        <a:xfrm>
          <a:off x="2019300" y="14664689"/>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21589</xdr:rowOff>
    </xdr:from>
    <xdr:to>
      <xdr:col>6</xdr:col>
      <xdr:colOff>38100</xdr:colOff>
      <xdr:row>85</xdr:row>
      <xdr:rowOff>123189</xdr:rowOff>
    </xdr:to>
    <xdr:sp macro="" textlink="">
      <xdr:nvSpPr>
        <xdr:cNvPr id="312" name="楕円 311">
          <a:extLst>
            <a:ext uri="{FF2B5EF4-FFF2-40B4-BE49-F238E27FC236}">
              <a16:creationId xmlns:a16="http://schemas.microsoft.com/office/drawing/2014/main" id="{4ED7551D-1D6A-4228-AABC-B30040BE82A8}"/>
            </a:ext>
          </a:extLst>
        </xdr:cNvPr>
        <xdr:cNvSpPr/>
      </xdr:nvSpPr>
      <xdr:spPr>
        <a:xfrm>
          <a:off x="1079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72389</xdr:rowOff>
    </xdr:from>
    <xdr:to>
      <xdr:col>10</xdr:col>
      <xdr:colOff>114300</xdr:colOff>
      <xdr:row>85</xdr:row>
      <xdr:rowOff>91439</xdr:rowOff>
    </xdr:to>
    <xdr:cxnSp macro="">
      <xdr:nvCxnSpPr>
        <xdr:cNvPr id="313" name="直線コネクタ 312">
          <a:extLst>
            <a:ext uri="{FF2B5EF4-FFF2-40B4-BE49-F238E27FC236}">
              <a16:creationId xmlns:a16="http://schemas.microsoft.com/office/drawing/2014/main" id="{16E44011-A447-436B-8C39-D8238424651F}"/>
            </a:ext>
          </a:extLst>
        </xdr:cNvPr>
        <xdr:cNvCxnSpPr/>
      </xdr:nvCxnSpPr>
      <xdr:spPr>
        <a:xfrm>
          <a:off x="1130300" y="146456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1FF07471-7E1A-4467-A132-CBC89E86CFFC}"/>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B9F8BDDF-3B2A-4BD9-B1BC-DF91AFE1CD6E}"/>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809A5745-1759-4D3D-9CE6-E245F9E16E44}"/>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39564607-587B-4E4F-A7EF-00DE469E7ACE}"/>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167657</xdr:rowOff>
    </xdr:from>
    <xdr:ext cx="405111" cy="259045"/>
    <xdr:sp macro="" textlink="">
      <xdr:nvSpPr>
        <xdr:cNvPr id="318" name="n_1mainValue【公営住宅】&#10;有形固定資産減価償却率">
          <a:extLst>
            <a:ext uri="{FF2B5EF4-FFF2-40B4-BE49-F238E27FC236}">
              <a16:creationId xmlns:a16="http://schemas.microsoft.com/office/drawing/2014/main" id="{74015A00-F2EF-4786-A650-2C4FE672E89A}"/>
            </a:ext>
          </a:extLst>
        </xdr:cNvPr>
        <xdr:cNvSpPr txBox="1"/>
      </xdr:nvSpPr>
      <xdr:spPr>
        <a:xfrm>
          <a:off x="3582044"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154322</xdr:rowOff>
    </xdr:from>
    <xdr:ext cx="405111" cy="259045"/>
    <xdr:sp macro="" textlink="">
      <xdr:nvSpPr>
        <xdr:cNvPr id="319" name="n_2mainValue【公営住宅】&#10;有形固定資産減価償却率">
          <a:extLst>
            <a:ext uri="{FF2B5EF4-FFF2-40B4-BE49-F238E27FC236}">
              <a16:creationId xmlns:a16="http://schemas.microsoft.com/office/drawing/2014/main" id="{63AE2055-79CD-49BA-87DA-8C9DA02D7654}"/>
            </a:ext>
          </a:extLst>
        </xdr:cNvPr>
        <xdr:cNvSpPr txBox="1"/>
      </xdr:nvSpPr>
      <xdr:spPr>
        <a:xfrm>
          <a:off x="2705744"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133366</xdr:rowOff>
    </xdr:from>
    <xdr:ext cx="405111" cy="259045"/>
    <xdr:sp macro="" textlink="">
      <xdr:nvSpPr>
        <xdr:cNvPr id="320" name="n_3mainValue【公営住宅】&#10;有形固定資産減価償却率">
          <a:extLst>
            <a:ext uri="{FF2B5EF4-FFF2-40B4-BE49-F238E27FC236}">
              <a16:creationId xmlns:a16="http://schemas.microsoft.com/office/drawing/2014/main" id="{D83D2A25-1307-4A51-AA05-5F37AA0B6A0B}"/>
            </a:ext>
          </a:extLst>
        </xdr:cNvPr>
        <xdr:cNvSpPr txBox="1"/>
      </xdr:nvSpPr>
      <xdr:spPr>
        <a:xfrm>
          <a:off x="1816744"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114316</xdr:rowOff>
    </xdr:from>
    <xdr:ext cx="405111" cy="259045"/>
    <xdr:sp macro="" textlink="">
      <xdr:nvSpPr>
        <xdr:cNvPr id="321" name="n_4mainValue【公営住宅】&#10;有形固定資産減価償却率">
          <a:extLst>
            <a:ext uri="{FF2B5EF4-FFF2-40B4-BE49-F238E27FC236}">
              <a16:creationId xmlns:a16="http://schemas.microsoft.com/office/drawing/2014/main" id="{F5A02588-E1A4-452A-A809-CF7E3C6CE1A2}"/>
            </a:ext>
          </a:extLst>
        </xdr:cNvPr>
        <xdr:cNvSpPr txBox="1"/>
      </xdr:nvSpPr>
      <xdr:spPr>
        <a:xfrm>
          <a:off x="927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2963F78-D9DB-485C-ABFA-FF0A29B4452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FD6F64C-52F1-4BA0-A2E3-C02359BBE0E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9B32BA9-4F29-417A-A7E4-C7834394B95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4BE1FB4-7414-459D-B4C8-027E4502425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9022475-D28C-4E20-8EB5-F67307B4114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B6B884E-6D14-4924-8DD7-523EC84CCC9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4A3F132-DB0B-4D27-801F-9CFFFAF9E89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7447CD9-8AAA-4D7F-8916-27B5ECCB00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895176F-78B9-4AA0-BD07-940A3D415C4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B75439D-23AE-451A-95FD-6A74B497F7E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EBF4B99B-BD2F-45D9-BE00-F4239373E9F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55FC7C4-9B29-4EEE-B2C6-A5D7A957CDE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CC0A9D1-5D62-4B61-9CFB-1B8BBF57AA1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C1BB1E6-8579-4CB1-8764-7B9AD7B2E3E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C16B6C38-4AFF-4D55-8B7F-7E2C2057421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3DA175D-CF6D-4EAA-A98C-6D2D64AB6DC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69588166-51FF-4635-8081-895A8D1BB1B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8BD016D-B7B6-4916-9F4A-540D62916A0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FA9E341-7091-4B14-ABD0-F10509FFCDB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6A671FA-1426-4E78-B922-54F787DA5DA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2251D2F-6F22-47F6-A51C-6867D4DE971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741DC4FB-BC80-4F4C-9A22-50693C79BA2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0B8F7E5-3038-47C4-AC1A-671EBAF3C84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D6A7A952-6908-4B47-AFB6-52E9CCE2DE97}"/>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CC2457E9-D78E-4025-B96F-CB00B4B43DBB}"/>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28F8D054-CD3B-406B-8321-137B762D478B}"/>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B6A95B81-A959-4B86-9247-8F13E1B33FFA}"/>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851DED70-175B-439A-B1B7-C3972ED60989}"/>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1DD8BEB9-5D55-434A-8547-B4CB1F2E6043}"/>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CA284046-0F02-493D-8A0C-ADBBDAFE9CF3}"/>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65F660AE-A0D6-49EA-897C-E1BE0C8374C3}"/>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31671AF-9A2E-46FF-B8E2-ADE351623D16}"/>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65CB075B-0933-47B0-A7C5-D8D74D79DE12}"/>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6D5A3D66-B909-4288-8718-66E97B39741C}"/>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22311DD-4E1C-41DF-86CA-581135F2276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35FE33C-D553-4C67-95D1-53427EAA6E1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86ABC91-D256-450F-BF82-0D9D58D8A5A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84C83F6-0B17-4781-B6A0-7C2DF8491B3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8AB1C76-7072-4C2E-8301-ABB87B22FD8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61" name="楕円 360">
          <a:extLst>
            <a:ext uri="{FF2B5EF4-FFF2-40B4-BE49-F238E27FC236}">
              <a16:creationId xmlns:a16="http://schemas.microsoft.com/office/drawing/2014/main" id="{7897D8F5-2481-49A2-9732-017A63A1DC3B}"/>
            </a:ext>
          </a:extLst>
        </xdr:cNvPr>
        <xdr:cNvSpPr/>
      </xdr:nvSpPr>
      <xdr:spPr>
        <a:xfrm>
          <a:off x="10426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113047</xdr:rowOff>
    </xdr:from>
    <xdr:ext cx="469744" cy="259045"/>
    <xdr:sp macro="" textlink="">
      <xdr:nvSpPr>
        <xdr:cNvPr id="362" name="【公営住宅】&#10;一人当たり面積該当値テキスト">
          <a:extLst>
            <a:ext uri="{FF2B5EF4-FFF2-40B4-BE49-F238E27FC236}">
              <a16:creationId xmlns:a16="http://schemas.microsoft.com/office/drawing/2014/main" id="{A0FBA420-2710-4210-90A3-6D8885128AAE}"/>
            </a:ext>
          </a:extLst>
        </xdr:cNvPr>
        <xdr:cNvSpPr txBox="1"/>
      </xdr:nvSpPr>
      <xdr:spPr>
        <a:xfrm>
          <a:off x="1051560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95123</xdr:rowOff>
    </xdr:from>
    <xdr:to>
      <xdr:col>50</xdr:col>
      <xdr:colOff>165100</xdr:colOff>
      <xdr:row>84</xdr:row>
      <xdr:rowOff>25273</xdr:rowOff>
    </xdr:to>
    <xdr:sp macro="" textlink="">
      <xdr:nvSpPr>
        <xdr:cNvPr id="363" name="楕円 362">
          <a:extLst>
            <a:ext uri="{FF2B5EF4-FFF2-40B4-BE49-F238E27FC236}">
              <a16:creationId xmlns:a16="http://schemas.microsoft.com/office/drawing/2014/main" id="{F7924B28-4205-4AAA-9BD6-F432337C9F01}"/>
            </a:ext>
          </a:extLst>
        </xdr:cNvPr>
        <xdr:cNvSpPr/>
      </xdr:nvSpPr>
      <xdr:spPr>
        <a:xfrm>
          <a:off x="9588500" y="1432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140970</xdr:rowOff>
    </xdr:from>
    <xdr:to>
      <xdr:col>55</xdr:col>
      <xdr:colOff>0</xdr:colOff>
      <xdr:row>83</xdr:row>
      <xdr:rowOff>145923</xdr:rowOff>
    </xdr:to>
    <xdr:cxnSp macro="">
      <xdr:nvCxnSpPr>
        <xdr:cNvPr id="364" name="直線コネクタ 363">
          <a:extLst>
            <a:ext uri="{FF2B5EF4-FFF2-40B4-BE49-F238E27FC236}">
              <a16:creationId xmlns:a16="http://schemas.microsoft.com/office/drawing/2014/main" id="{316ADFB1-D40E-4F75-AC3C-FB97B7944A5E}"/>
            </a:ext>
          </a:extLst>
        </xdr:cNvPr>
        <xdr:cNvCxnSpPr/>
      </xdr:nvCxnSpPr>
      <xdr:spPr>
        <a:xfrm flipV="1">
          <a:off x="9639300" y="14371320"/>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98552</xdr:rowOff>
    </xdr:from>
    <xdr:to>
      <xdr:col>46</xdr:col>
      <xdr:colOff>38100</xdr:colOff>
      <xdr:row>84</xdr:row>
      <xdr:rowOff>28702</xdr:rowOff>
    </xdr:to>
    <xdr:sp macro="" textlink="">
      <xdr:nvSpPr>
        <xdr:cNvPr id="365" name="楕円 364">
          <a:extLst>
            <a:ext uri="{FF2B5EF4-FFF2-40B4-BE49-F238E27FC236}">
              <a16:creationId xmlns:a16="http://schemas.microsoft.com/office/drawing/2014/main" id="{38F50DB4-6E0F-49E6-AC9E-DFC213D1A5EE}"/>
            </a:ext>
          </a:extLst>
        </xdr:cNvPr>
        <xdr:cNvSpPr/>
      </xdr:nvSpPr>
      <xdr:spPr>
        <a:xfrm>
          <a:off x="8699500" y="1432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145923</xdr:rowOff>
    </xdr:from>
    <xdr:to>
      <xdr:col>50</xdr:col>
      <xdr:colOff>114300</xdr:colOff>
      <xdr:row>83</xdr:row>
      <xdr:rowOff>149352</xdr:rowOff>
    </xdr:to>
    <xdr:cxnSp macro="">
      <xdr:nvCxnSpPr>
        <xdr:cNvPr id="366" name="直線コネクタ 365">
          <a:extLst>
            <a:ext uri="{FF2B5EF4-FFF2-40B4-BE49-F238E27FC236}">
              <a16:creationId xmlns:a16="http://schemas.microsoft.com/office/drawing/2014/main" id="{114CCC72-769B-4D8E-AF10-9B053FE11D31}"/>
            </a:ext>
          </a:extLst>
        </xdr:cNvPr>
        <xdr:cNvCxnSpPr/>
      </xdr:nvCxnSpPr>
      <xdr:spPr>
        <a:xfrm flipV="1">
          <a:off x="8750300" y="1437627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103124</xdr:rowOff>
    </xdr:from>
    <xdr:to>
      <xdr:col>41</xdr:col>
      <xdr:colOff>101600</xdr:colOff>
      <xdr:row>84</xdr:row>
      <xdr:rowOff>33274</xdr:rowOff>
    </xdr:to>
    <xdr:sp macro="" textlink="">
      <xdr:nvSpPr>
        <xdr:cNvPr id="367" name="楕円 366">
          <a:extLst>
            <a:ext uri="{FF2B5EF4-FFF2-40B4-BE49-F238E27FC236}">
              <a16:creationId xmlns:a16="http://schemas.microsoft.com/office/drawing/2014/main" id="{22738A42-14DD-47DE-882F-8FDE434B48B8}"/>
            </a:ext>
          </a:extLst>
        </xdr:cNvPr>
        <xdr:cNvSpPr/>
      </xdr:nvSpPr>
      <xdr:spPr>
        <a:xfrm>
          <a:off x="7810500" y="1433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149352</xdr:rowOff>
    </xdr:from>
    <xdr:to>
      <xdr:col>45</xdr:col>
      <xdr:colOff>177800</xdr:colOff>
      <xdr:row>83</xdr:row>
      <xdr:rowOff>153924</xdr:rowOff>
    </xdr:to>
    <xdr:cxnSp macro="">
      <xdr:nvCxnSpPr>
        <xdr:cNvPr id="368" name="直線コネクタ 367">
          <a:extLst>
            <a:ext uri="{FF2B5EF4-FFF2-40B4-BE49-F238E27FC236}">
              <a16:creationId xmlns:a16="http://schemas.microsoft.com/office/drawing/2014/main" id="{FDFFCE38-4EB9-42D0-AE20-ED15835AB205}"/>
            </a:ext>
          </a:extLst>
        </xdr:cNvPr>
        <xdr:cNvCxnSpPr/>
      </xdr:nvCxnSpPr>
      <xdr:spPr>
        <a:xfrm flipV="1">
          <a:off x="7861300" y="1437970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109792</xdr:rowOff>
    </xdr:from>
    <xdr:to>
      <xdr:col>36</xdr:col>
      <xdr:colOff>165100</xdr:colOff>
      <xdr:row>84</xdr:row>
      <xdr:rowOff>39942</xdr:rowOff>
    </xdr:to>
    <xdr:sp macro="" textlink="">
      <xdr:nvSpPr>
        <xdr:cNvPr id="369" name="楕円 368">
          <a:extLst>
            <a:ext uri="{FF2B5EF4-FFF2-40B4-BE49-F238E27FC236}">
              <a16:creationId xmlns:a16="http://schemas.microsoft.com/office/drawing/2014/main" id="{035A59D3-A3E3-4A2E-8575-2813911F8B65}"/>
            </a:ext>
          </a:extLst>
        </xdr:cNvPr>
        <xdr:cNvSpPr/>
      </xdr:nvSpPr>
      <xdr:spPr>
        <a:xfrm>
          <a:off x="6921500" y="1434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153924</xdr:rowOff>
    </xdr:from>
    <xdr:to>
      <xdr:col>41</xdr:col>
      <xdr:colOff>50800</xdr:colOff>
      <xdr:row>83</xdr:row>
      <xdr:rowOff>160592</xdr:rowOff>
    </xdr:to>
    <xdr:cxnSp macro="">
      <xdr:nvCxnSpPr>
        <xdr:cNvPr id="370" name="直線コネクタ 369">
          <a:extLst>
            <a:ext uri="{FF2B5EF4-FFF2-40B4-BE49-F238E27FC236}">
              <a16:creationId xmlns:a16="http://schemas.microsoft.com/office/drawing/2014/main" id="{F7C48595-EBE4-4A00-B610-4C70E49ADD07}"/>
            </a:ext>
          </a:extLst>
        </xdr:cNvPr>
        <xdr:cNvCxnSpPr/>
      </xdr:nvCxnSpPr>
      <xdr:spPr>
        <a:xfrm flipV="1">
          <a:off x="6972300" y="14384274"/>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B4786D72-E437-4B48-85E8-FC65C39D0148}"/>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B0F5922E-B7D1-4A58-8EB3-38F8BC6706EA}"/>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8F31CAD7-695E-4B06-9258-2B964E160EE4}"/>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C4261AB1-F1AF-4B61-AAF2-1E468D37018D}"/>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41800</xdr:rowOff>
    </xdr:from>
    <xdr:ext cx="469744" cy="259045"/>
    <xdr:sp macro="" textlink="">
      <xdr:nvSpPr>
        <xdr:cNvPr id="375" name="n_1mainValue【公営住宅】&#10;一人当たり面積">
          <a:extLst>
            <a:ext uri="{FF2B5EF4-FFF2-40B4-BE49-F238E27FC236}">
              <a16:creationId xmlns:a16="http://schemas.microsoft.com/office/drawing/2014/main" id="{84B7D95D-FD59-4CEF-A0D9-17F04F7B9306}"/>
            </a:ext>
          </a:extLst>
        </xdr:cNvPr>
        <xdr:cNvSpPr txBox="1"/>
      </xdr:nvSpPr>
      <xdr:spPr>
        <a:xfrm>
          <a:off x="9391727" y="141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45229</xdr:rowOff>
    </xdr:from>
    <xdr:ext cx="469744" cy="259045"/>
    <xdr:sp macro="" textlink="">
      <xdr:nvSpPr>
        <xdr:cNvPr id="376" name="n_2mainValue【公営住宅】&#10;一人当たり面積">
          <a:extLst>
            <a:ext uri="{FF2B5EF4-FFF2-40B4-BE49-F238E27FC236}">
              <a16:creationId xmlns:a16="http://schemas.microsoft.com/office/drawing/2014/main" id="{B6BE7956-F231-4141-8479-FC6C914CC243}"/>
            </a:ext>
          </a:extLst>
        </xdr:cNvPr>
        <xdr:cNvSpPr txBox="1"/>
      </xdr:nvSpPr>
      <xdr:spPr>
        <a:xfrm>
          <a:off x="8515427" y="1410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49801</xdr:rowOff>
    </xdr:from>
    <xdr:ext cx="469744" cy="259045"/>
    <xdr:sp macro="" textlink="">
      <xdr:nvSpPr>
        <xdr:cNvPr id="377" name="n_3mainValue【公営住宅】&#10;一人当たり面積">
          <a:extLst>
            <a:ext uri="{FF2B5EF4-FFF2-40B4-BE49-F238E27FC236}">
              <a16:creationId xmlns:a16="http://schemas.microsoft.com/office/drawing/2014/main" id="{7FA73377-17DE-406D-A6B6-4EC0C8528E7C}"/>
            </a:ext>
          </a:extLst>
        </xdr:cNvPr>
        <xdr:cNvSpPr txBox="1"/>
      </xdr:nvSpPr>
      <xdr:spPr>
        <a:xfrm>
          <a:off x="7626427" y="1410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56469</xdr:rowOff>
    </xdr:from>
    <xdr:ext cx="469744" cy="259045"/>
    <xdr:sp macro="" textlink="">
      <xdr:nvSpPr>
        <xdr:cNvPr id="378" name="n_4mainValue【公営住宅】&#10;一人当たり面積">
          <a:extLst>
            <a:ext uri="{FF2B5EF4-FFF2-40B4-BE49-F238E27FC236}">
              <a16:creationId xmlns:a16="http://schemas.microsoft.com/office/drawing/2014/main" id="{D2F5B374-3914-4E48-85B6-E7F506996762}"/>
            </a:ext>
          </a:extLst>
        </xdr:cNvPr>
        <xdr:cNvSpPr txBox="1"/>
      </xdr:nvSpPr>
      <xdr:spPr>
        <a:xfrm>
          <a:off x="6737427" y="1411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10E84CE-8094-441C-B978-64161776951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163C3A3-377C-4BF6-8924-8103044C6B2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B92369F-5F80-453A-A61E-A1B47B3B0B1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BC0A474-5534-4B13-B5EA-D2C599A5492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A6B67723-7BC6-48A8-ADC2-B78C2CA4B80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81B184B-DA67-4A32-B22E-5664BAAE2C5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69C1B1E-B7CF-487C-91EB-9D1357F7A90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8EB0D49-920B-442B-B1B7-6ED8C729E83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65E0833-98F3-4E01-B493-2EC1E2515C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F7E71837-41C7-43EC-BB0E-70EF6A1E504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EEF18AE3-9645-48CB-B85F-61BDA645A02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E8D37E29-4F08-4369-B911-01994B1BD41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6DC863CC-05E2-48BE-983E-7549EAA6F90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1E1A2CE-8C25-49E0-BC4B-1A9323998F6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4F70CDD-A0A9-458C-AF72-CD9918EFA7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E840469-994E-4EC6-A1C6-79DD35DD825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A6E664FE-5EA3-4523-95B7-3D8C37D3D43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254DAF9B-15A8-4343-87A8-EE517530323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2D482EA6-F730-4123-ABFB-52BE3D48862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25D9DCA-4D3B-407F-90BA-52CA597A030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194D9B78-DB07-4627-9AE9-534D0C86626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13BF7A74-633D-4EBF-8BA4-0966A103C72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2DDEA090-5FB3-4B71-89A9-D9BDE35AA95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FAC49C4-E7B8-485A-AD97-E9D3D67B75A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D9D3504-5C93-4B44-AB8E-E51B32BD100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3907402F-999E-4764-8DDF-71C44E40034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6CC42584-3ADB-43EB-B431-33EA88174E5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AF175A12-1433-412D-A481-648D533241C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74F8CB71-8FB2-46A5-8C1A-1A7D0BE0FAC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35FE22F7-8D73-4AB8-AE26-A42B954C55E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6AD92125-E782-4EB9-ADAF-ECDF64C5E03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3032416-9B8B-4B2E-AF48-8BD83827674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22506AF-6F9A-4A88-B9FF-3ED0E5AD1F1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F0E2E8C-0076-41E6-82FF-56F728A0AD0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8AD55D42-9279-4D2A-B8F3-A4E0A73328F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73F32A53-DF85-494A-9A4B-ABB944F8C57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9ED20630-C736-4827-853C-8584CEB63C4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C1778159-43B4-4BE4-82D4-A570D9606A4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F5DD89CA-1A71-4139-9224-11F7094B8CA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66138AA8-CE35-4C0F-B0F3-2C5361CE04B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C470A08F-CF56-4854-8278-DF5E4997027A}"/>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1B21D2FA-E650-47C5-879D-95921C33B41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BAC24582-E072-4E29-8F9B-C2CF02D3555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422A1944-E2A6-49B8-9BFD-1D937C3A7373}"/>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54358378-7C4F-41C7-8754-7F6777F9F910}"/>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E323DDD-E5A7-4C66-A306-1A2E1653D0C5}"/>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83D339F1-FF9C-467A-8166-396599D24783}"/>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853243D7-4DE1-4441-8F19-C4D680E914D9}"/>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9327454E-7934-42E0-A7D0-8141AB25015F}"/>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D18AA09A-16EB-434D-AA30-49541595626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C69EA931-73C6-43AF-9573-C2A1FCD68166}"/>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BFCA306-4CBA-4768-978C-F3DB88E995B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B1F19E8-50C2-41BE-984C-A48058B5672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E368AC8-2860-4559-957A-7BAA5CDFFD8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80FCE20-F563-4F3B-8DF2-676E2207B73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83B44E0-1BE8-4549-8F95-02005CEF6CD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12065</xdr:rowOff>
    </xdr:from>
    <xdr:to>
      <xdr:col>85</xdr:col>
      <xdr:colOff>177800</xdr:colOff>
      <xdr:row>39</xdr:row>
      <xdr:rowOff>113665</xdr:rowOff>
    </xdr:to>
    <xdr:sp macro="" textlink="">
      <xdr:nvSpPr>
        <xdr:cNvPr id="435" name="楕円 434">
          <a:extLst>
            <a:ext uri="{FF2B5EF4-FFF2-40B4-BE49-F238E27FC236}">
              <a16:creationId xmlns:a16="http://schemas.microsoft.com/office/drawing/2014/main" id="{AC0769AD-6AF9-41E7-A73F-1224CE43C748}"/>
            </a:ext>
          </a:extLst>
        </xdr:cNvPr>
        <xdr:cNvSpPr/>
      </xdr:nvSpPr>
      <xdr:spPr>
        <a:xfrm>
          <a:off x="162687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161942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D1FE3F0-393C-4239-B5E5-B56A86618DD8}"/>
            </a:ext>
          </a:extLst>
        </xdr:cNvPr>
        <xdr:cNvSpPr txBox="1"/>
      </xdr:nvSpPr>
      <xdr:spPr>
        <a:xfrm>
          <a:off x="16357600"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156845</xdr:rowOff>
    </xdr:from>
    <xdr:to>
      <xdr:col>81</xdr:col>
      <xdr:colOff>101600</xdr:colOff>
      <xdr:row>39</xdr:row>
      <xdr:rowOff>86995</xdr:rowOff>
    </xdr:to>
    <xdr:sp macro="" textlink="">
      <xdr:nvSpPr>
        <xdr:cNvPr id="437" name="楕円 436">
          <a:extLst>
            <a:ext uri="{FF2B5EF4-FFF2-40B4-BE49-F238E27FC236}">
              <a16:creationId xmlns:a16="http://schemas.microsoft.com/office/drawing/2014/main" id="{3420DC73-6EA9-40AA-B6AE-CB33434025F4}"/>
            </a:ext>
          </a:extLst>
        </xdr:cNvPr>
        <xdr:cNvSpPr/>
      </xdr:nvSpPr>
      <xdr:spPr>
        <a:xfrm>
          <a:off x="15430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36195</xdr:rowOff>
    </xdr:from>
    <xdr:to>
      <xdr:col>85</xdr:col>
      <xdr:colOff>127000</xdr:colOff>
      <xdr:row>39</xdr:row>
      <xdr:rowOff>62865</xdr:rowOff>
    </xdr:to>
    <xdr:cxnSp macro="">
      <xdr:nvCxnSpPr>
        <xdr:cNvPr id="438" name="直線コネクタ 437">
          <a:extLst>
            <a:ext uri="{FF2B5EF4-FFF2-40B4-BE49-F238E27FC236}">
              <a16:creationId xmlns:a16="http://schemas.microsoft.com/office/drawing/2014/main" id="{9D088598-2237-4BC3-9885-3C2A54277444}"/>
            </a:ext>
          </a:extLst>
        </xdr:cNvPr>
        <xdr:cNvCxnSpPr/>
      </xdr:nvCxnSpPr>
      <xdr:spPr>
        <a:xfrm>
          <a:off x="15481300" y="67227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57785</xdr:rowOff>
    </xdr:from>
    <xdr:to>
      <xdr:col>76</xdr:col>
      <xdr:colOff>165100</xdr:colOff>
      <xdr:row>39</xdr:row>
      <xdr:rowOff>159385</xdr:rowOff>
    </xdr:to>
    <xdr:sp macro="" textlink="">
      <xdr:nvSpPr>
        <xdr:cNvPr id="439" name="楕円 438">
          <a:extLst>
            <a:ext uri="{FF2B5EF4-FFF2-40B4-BE49-F238E27FC236}">
              <a16:creationId xmlns:a16="http://schemas.microsoft.com/office/drawing/2014/main" id="{136380D5-B429-4A6D-92A5-5E8C1ED3C17C}"/>
            </a:ext>
          </a:extLst>
        </xdr:cNvPr>
        <xdr:cNvSpPr/>
      </xdr:nvSpPr>
      <xdr:spPr>
        <a:xfrm>
          <a:off x="145415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36195</xdr:rowOff>
    </xdr:from>
    <xdr:to>
      <xdr:col>81</xdr:col>
      <xdr:colOff>50800</xdr:colOff>
      <xdr:row>39</xdr:row>
      <xdr:rowOff>108585</xdr:rowOff>
    </xdr:to>
    <xdr:cxnSp macro="">
      <xdr:nvCxnSpPr>
        <xdr:cNvPr id="440" name="直線コネクタ 439">
          <a:extLst>
            <a:ext uri="{FF2B5EF4-FFF2-40B4-BE49-F238E27FC236}">
              <a16:creationId xmlns:a16="http://schemas.microsoft.com/office/drawing/2014/main" id="{309AA723-2905-485D-A9BA-92355EA413FC}"/>
            </a:ext>
          </a:extLst>
        </xdr:cNvPr>
        <xdr:cNvCxnSpPr/>
      </xdr:nvCxnSpPr>
      <xdr:spPr>
        <a:xfrm flipV="1">
          <a:off x="14592300" y="672274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42545</xdr:rowOff>
    </xdr:from>
    <xdr:to>
      <xdr:col>72</xdr:col>
      <xdr:colOff>38100</xdr:colOff>
      <xdr:row>39</xdr:row>
      <xdr:rowOff>144145</xdr:rowOff>
    </xdr:to>
    <xdr:sp macro="" textlink="">
      <xdr:nvSpPr>
        <xdr:cNvPr id="441" name="楕円 440">
          <a:extLst>
            <a:ext uri="{FF2B5EF4-FFF2-40B4-BE49-F238E27FC236}">
              <a16:creationId xmlns:a16="http://schemas.microsoft.com/office/drawing/2014/main" id="{4D3058D3-3388-4FEA-BD8F-84B25E7368D3}"/>
            </a:ext>
          </a:extLst>
        </xdr:cNvPr>
        <xdr:cNvSpPr/>
      </xdr:nvSpPr>
      <xdr:spPr>
        <a:xfrm>
          <a:off x="13652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93345</xdr:rowOff>
    </xdr:from>
    <xdr:to>
      <xdr:col>76</xdr:col>
      <xdr:colOff>114300</xdr:colOff>
      <xdr:row>39</xdr:row>
      <xdr:rowOff>108585</xdr:rowOff>
    </xdr:to>
    <xdr:cxnSp macro="">
      <xdr:nvCxnSpPr>
        <xdr:cNvPr id="442" name="直線コネクタ 441">
          <a:extLst>
            <a:ext uri="{FF2B5EF4-FFF2-40B4-BE49-F238E27FC236}">
              <a16:creationId xmlns:a16="http://schemas.microsoft.com/office/drawing/2014/main" id="{4890ADE0-CF18-480E-82FB-942367AFDA1E}"/>
            </a:ext>
          </a:extLst>
        </xdr:cNvPr>
        <xdr:cNvCxnSpPr/>
      </xdr:nvCxnSpPr>
      <xdr:spPr>
        <a:xfrm>
          <a:off x="13703300" y="67798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44450</xdr:rowOff>
    </xdr:from>
    <xdr:to>
      <xdr:col>67</xdr:col>
      <xdr:colOff>101600</xdr:colOff>
      <xdr:row>39</xdr:row>
      <xdr:rowOff>146050</xdr:rowOff>
    </xdr:to>
    <xdr:sp macro="" textlink="">
      <xdr:nvSpPr>
        <xdr:cNvPr id="443" name="楕円 442">
          <a:extLst>
            <a:ext uri="{FF2B5EF4-FFF2-40B4-BE49-F238E27FC236}">
              <a16:creationId xmlns:a16="http://schemas.microsoft.com/office/drawing/2014/main" id="{1EBB4EA9-201F-4A28-A8AA-0A857BD76E6D}"/>
            </a:ext>
          </a:extLst>
        </xdr:cNvPr>
        <xdr:cNvSpPr/>
      </xdr:nvSpPr>
      <xdr:spPr>
        <a:xfrm>
          <a:off x="12763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93345</xdr:rowOff>
    </xdr:from>
    <xdr:to>
      <xdr:col>71</xdr:col>
      <xdr:colOff>177800</xdr:colOff>
      <xdr:row>39</xdr:row>
      <xdr:rowOff>95250</xdr:rowOff>
    </xdr:to>
    <xdr:cxnSp macro="">
      <xdr:nvCxnSpPr>
        <xdr:cNvPr id="444" name="直線コネクタ 443">
          <a:extLst>
            <a:ext uri="{FF2B5EF4-FFF2-40B4-BE49-F238E27FC236}">
              <a16:creationId xmlns:a16="http://schemas.microsoft.com/office/drawing/2014/main" id="{5A418F91-4F22-40DB-9C7D-227D1A0B3D7B}"/>
            </a:ext>
          </a:extLst>
        </xdr:cNvPr>
        <xdr:cNvCxnSpPr/>
      </xdr:nvCxnSpPr>
      <xdr:spPr>
        <a:xfrm flipV="1">
          <a:off x="12814300" y="67798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9E7D13B9-229B-4D1E-A33C-20BCDCAEBAEC}"/>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167EB3A7-A67E-4A5A-9CC1-CC7FB53B74BF}"/>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35728973-C13B-4ED6-BEE8-E294DD4E67D8}"/>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784526CA-8BFA-4F55-8260-0D2C2AB90CFC}"/>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78122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62BE8B30-B8D6-48F1-B410-88D973527F5D}"/>
            </a:ext>
          </a:extLst>
        </xdr:cNvPr>
        <xdr:cNvSpPr txBox="1"/>
      </xdr:nvSpPr>
      <xdr:spPr>
        <a:xfrm>
          <a:off x="152660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150512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A345CFC0-4717-4EBF-9472-8F2D090793EE}"/>
            </a:ext>
          </a:extLst>
        </xdr:cNvPr>
        <xdr:cNvSpPr txBox="1"/>
      </xdr:nvSpPr>
      <xdr:spPr>
        <a:xfrm>
          <a:off x="1438974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135272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F37DBE9D-AA9B-4352-970C-A4D12E0A5120}"/>
            </a:ext>
          </a:extLst>
        </xdr:cNvPr>
        <xdr:cNvSpPr txBox="1"/>
      </xdr:nvSpPr>
      <xdr:spPr>
        <a:xfrm>
          <a:off x="135007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137177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230BF884-6DE6-4A98-A679-DD180B4A5807}"/>
            </a:ext>
          </a:extLst>
        </xdr:cNvPr>
        <xdr:cNvSpPr txBox="1"/>
      </xdr:nvSpPr>
      <xdr:spPr>
        <a:xfrm>
          <a:off x="12611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3633FFC5-C994-4AD9-83FA-DB624401ED2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DE1A464-B287-46F2-B01D-A8189842D05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60D6E54A-40B4-43E0-8010-5639CC922A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CEEE63E2-589D-4CCE-BF9B-82EAB620CD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34DFC575-A356-4FBA-AF0B-C0CBEC909BF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410E0AF-94B3-42B7-8FCB-CB0A856C59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FB59BE50-4751-4448-A27A-4EBC0BE54F8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35AF5323-CE7B-42D8-8634-9A2F4AAE44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3361BA2A-A065-4517-950A-768891221BC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E6F11F7-DF54-40E8-93F8-C0C967836A4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330BE6C7-7766-49FA-9D41-C04073EF528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FF8315D3-AC02-4122-BBF7-7554710180C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AF5AEA9E-D103-4FA9-8970-D2119B253BD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977AF6A7-BF0E-4BF4-B37F-B9308162432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B9844ED9-EFE7-4DDB-853F-4D87AA8B2D9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624E73CD-F3D1-40FA-A5CE-B5A21211427F}"/>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769D9BA6-5E65-4CD0-B5CB-FB41006F6E4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5BF6BF4F-0AF2-472F-A1AD-EB0052B69B8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D87DA835-5F72-4439-9738-1192005068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A4C12177-A83B-4BB7-9E00-BA5E3E81B52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3A7EBBEB-A7B3-4FB9-B846-32A78AD7F53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E4704BD8-0EE4-4F2D-B9B3-2E79ACCC565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3310883C-942D-46B1-8089-04F713FD309D}"/>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375A04DB-2265-4085-8586-5D991695C064}"/>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AEBD1C51-FAF4-47D2-A74E-0F6EE3468D7C}"/>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E91656BD-B5C8-46D0-B756-39ACBDF8FA2F}"/>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ABC0F68E-EECD-436D-928B-38936D2DC4B1}"/>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50FDDEDA-4A50-4630-9F5C-4666EEF962B9}"/>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1A74B2A3-7D97-44D9-927C-DC19F53B68CF}"/>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93285918-8B66-4D38-A84A-3A62FEBB3F2F}"/>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D1175C6C-CBD8-461D-A3D8-D9C3CF9BE4C3}"/>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647275C0-34AA-4C26-B2F2-016A6BA18665}"/>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73B0D59-30B8-4B05-948E-12D38FF43EC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D08E154-0B47-4E04-98D7-60F6B557A8F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99D5188-35C5-4053-8908-88C5A31477D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0184C17-F29A-4CBE-8F5C-BD815A0256D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4079C16-FD55-4862-AA25-B84996FC999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109982</xdr:rowOff>
    </xdr:from>
    <xdr:to>
      <xdr:col>116</xdr:col>
      <xdr:colOff>114300</xdr:colOff>
      <xdr:row>38</xdr:row>
      <xdr:rowOff>40132</xdr:rowOff>
    </xdr:to>
    <xdr:sp macro="" textlink="">
      <xdr:nvSpPr>
        <xdr:cNvPr id="490" name="楕円 489">
          <a:extLst>
            <a:ext uri="{FF2B5EF4-FFF2-40B4-BE49-F238E27FC236}">
              <a16:creationId xmlns:a16="http://schemas.microsoft.com/office/drawing/2014/main" id="{CEE2B34F-099C-4A06-85E8-65741BEE06D8}"/>
            </a:ext>
          </a:extLst>
        </xdr:cNvPr>
        <xdr:cNvSpPr/>
      </xdr:nvSpPr>
      <xdr:spPr>
        <a:xfrm>
          <a:off x="221107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132859</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3DE63751-2EFA-4C95-8142-A98B471264B4}"/>
            </a:ext>
          </a:extLst>
        </xdr:cNvPr>
        <xdr:cNvSpPr txBox="1"/>
      </xdr:nvSpPr>
      <xdr:spPr>
        <a:xfrm>
          <a:off x="22199600"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116840</xdr:rowOff>
    </xdr:from>
    <xdr:to>
      <xdr:col>112</xdr:col>
      <xdr:colOff>38100</xdr:colOff>
      <xdr:row>38</xdr:row>
      <xdr:rowOff>46990</xdr:rowOff>
    </xdr:to>
    <xdr:sp macro="" textlink="">
      <xdr:nvSpPr>
        <xdr:cNvPr id="492" name="楕円 491">
          <a:extLst>
            <a:ext uri="{FF2B5EF4-FFF2-40B4-BE49-F238E27FC236}">
              <a16:creationId xmlns:a16="http://schemas.microsoft.com/office/drawing/2014/main" id="{6BE43552-D6AD-46E7-86CC-B660E87A9709}"/>
            </a:ext>
          </a:extLst>
        </xdr:cNvPr>
        <xdr:cNvSpPr/>
      </xdr:nvSpPr>
      <xdr:spPr>
        <a:xfrm>
          <a:off x="21272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160782</xdr:rowOff>
    </xdr:from>
    <xdr:to>
      <xdr:col>116</xdr:col>
      <xdr:colOff>63500</xdr:colOff>
      <xdr:row>37</xdr:row>
      <xdr:rowOff>167640</xdr:rowOff>
    </xdr:to>
    <xdr:cxnSp macro="">
      <xdr:nvCxnSpPr>
        <xdr:cNvPr id="493" name="直線コネクタ 492">
          <a:extLst>
            <a:ext uri="{FF2B5EF4-FFF2-40B4-BE49-F238E27FC236}">
              <a16:creationId xmlns:a16="http://schemas.microsoft.com/office/drawing/2014/main" id="{13B5D939-A7D5-4072-AE3E-D8FCF51DF407}"/>
            </a:ext>
          </a:extLst>
        </xdr:cNvPr>
        <xdr:cNvCxnSpPr/>
      </xdr:nvCxnSpPr>
      <xdr:spPr>
        <a:xfrm flipV="1">
          <a:off x="21323300" y="6504432"/>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121412</xdr:rowOff>
    </xdr:from>
    <xdr:to>
      <xdr:col>107</xdr:col>
      <xdr:colOff>101600</xdr:colOff>
      <xdr:row>38</xdr:row>
      <xdr:rowOff>51562</xdr:rowOff>
    </xdr:to>
    <xdr:sp macro="" textlink="">
      <xdr:nvSpPr>
        <xdr:cNvPr id="494" name="楕円 493">
          <a:extLst>
            <a:ext uri="{FF2B5EF4-FFF2-40B4-BE49-F238E27FC236}">
              <a16:creationId xmlns:a16="http://schemas.microsoft.com/office/drawing/2014/main" id="{B555F39C-5BC5-49D1-88AF-BB5BCE4810B5}"/>
            </a:ext>
          </a:extLst>
        </xdr:cNvPr>
        <xdr:cNvSpPr/>
      </xdr:nvSpPr>
      <xdr:spPr>
        <a:xfrm>
          <a:off x="20383500" y="646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167640</xdr:rowOff>
    </xdr:from>
    <xdr:to>
      <xdr:col>111</xdr:col>
      <xdr:colOff>177800</xdr:colOff>
      <xdr:row>38</xdr:row>
      <xdr:rowOff>762</xdr:rowOff>
    </xdr:to>
    <xdr:cxnSp macro="">
      <xdr:nvCxnSpPr>
        <xdr:cNvPr id="495" name="直線コネクタ 494">
          <a:extLst>
            <a:ext uri="{FF2B5EF4-FFF2-40B4-BE49-F238E27FC236}">
              <a16:creationId xmlns:a16="http://schemas.microsoft.com/office/drawing/2014/main" id="{8B4A64D3-E7A1-47E0-A1F7-1AD421977D72}"/>
            </a:ext>
          </a:extLst>
        </xdr:cNvPr>
        <xdr:cNvCxnSpPr/>
      </xdr:nvCxnSpPr>
      <xdr:spPr>
        <a:xfrm flipV="1">
          <a:off x="20434300" y="651129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128270</xdr:rowOff>
    </xdr:from>
    <xdr:to>
      <xdr:col>102</xdr:col>
      <xdr:colOff>165100</xdr:colOff>
      <xdr:row>38</xdr:row>
      <xdr:rowOff>58420</xdr:rowOff>
    </xdr:to>
    <xdr:sp macro="" textlink="">
      <xdr:nvSpPr>
        <xdr:cNvPr id="496" name="楕円 495">
          <a:extLst>
            <a:ext uri="{FF2B5EF4-FFF2-40B4-BE49-F238E27FC236}">
              <a16:creationId xmlns:a16="http://schemas.microsoft.com/office/drawing/2014/main" id="{44B8B1F9-2CCA-41CA-997B-FFF76A30B04E}"/>
            </a:ext>
          </a:extLst>
        </xdr:cNvPr>
        <xdr:cNvSpPr/>
      </xdr:nvSpPr>
      <xdr:spPr>
        <a:xfrm>
          <a:off x="19494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xdr:rowOff>
    </xdr:from>
    <xdr:to>
      <xdr:col>107</xdr:col>
      <xdr:colOff>50800</xdr:colOff>
      <xdr:row>38</xdr:row>
      <xdr:rowOff>7620</xdr:rowOff>
    </xdr:to>
    <xdr:cxnSp macro="">
      <xdr:nvCxnSpPr>
        <xdr:cNvPr id="497" name="直線コネクタ 496">
          <a:extLst>
            <a:ext uri="{FF2B5EF4-FFF2-40B4-BE49-F238E27FC236}">
              <a16:creationId xmlns:a16="http://schemas.microsoft.com/office/drawing/2014/main" id="{29DFC800-08D6-4456-8272-A6E85A91CE8A}"/>
            </a:ext>
          </a:extLst>
        </xdr:cNvPr>
        <xdr:cNvCxnSpPr/>
      </xdr:nvCxnSpPr>
      <xdr:spPr>
        <a:xfrm flipV="1">
          <a:off x="19545300" y="651586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137414</xdr:rowOff>
    </xdr:from>
    <xdr:to>
      <xdr:col>98</xdr:col>
      <xdr:colOff>38100</xdr:colOff>
      <xdr:row>38</xdr:row>
      <xdr:rowOff>67564</xdr:rowOff>
    </xdr:to>
    <xdr:sp macro="" textlink="">
      <xdr:nvSpPr>
        <xdr:cNvPr id="498" name="楕円 497">
          <a:extLst>
            <a:ext uri="{FF2B5EF4-FFF2-40B4-BE49-F238E27FC236}">
              <a16:creationId xmlns:a16="http://schemas.microsoft.com/office/drawing/2014/main" id="{1D5A11BE-4C35-492E-A2D6-08EE51EEDF66}"/>
            </a:ext>
          </a:extLst>
        </xdr:cNvPr>
        <xdr:cNvSpPr/>
      </xdr:nvSpPr>
      <xdr:spPr>
        <a:xfrm>
          <a:off x="18605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7620</xdr:rowOff>
    </xdr:from>
    <xdr:to>
      <xdr:col>102</xdr:col>
      <xdr:colOff>114300</xdr:colOff>
      <xdr:row>38</xdr:row>
      <xdr:rowOff>16764</xdr:rowOff>
    </xdr:to>
    <xdr:cxnSp macro="">
      <xdr:nvCxnSpPr>
        <xdr:cNvPr id="499" name="直線コネクタ 498">
          <a:extLst>
            <a:ext uri="{FF2B5EF4-FFF2-40B4-BE49-F238E27FC236}">
              <a16:creationId xmlns:a16="http://schemas.microsoft.com/office/drawing/2014/main" id="{1A9601E7-2D23-4028-BE2D-9B5F4A0877EE}"/>
            </a:ext>
          </a:extLst>
        </xdr:cNvPr>
        <xdr:cNvCxnSpPr/>
      </xdr:nvCxnSpPr>
      <xdr:spPr>
        <a:xfrm flipV="1">
          <a:off x="18656300" y="65227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4B7E8354-780C-4FDA-A3CE-36A9258C1A0A}"/>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CB101915-D007-4463-B98B-8BD79B58A764}"/>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54D9FE59-0D2B-4700-A6F5-8E2485C1BE13}"/>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B5308BFE-53E0-4633-9236-57C190E2DB8D}"/>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63517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63B8AD65-D6C1-4DA2-A301-0839B41A080D}"/>
            </a:ext>
          </a:extLst>
        </xdr:cNvPr>
        <xdr:cNvSpPr txBox="1"/>
      </xdr:nvSpPr>
      <xdr:spPr>
        <a:xfrm>
          <a:off x="21075727"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68089</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EFDB4B1D-7484-44FE-8ED3-DA70F40B5704}"/>
            </a:ext>
          </a:extLst>
        </xdr:cNvPr>
        <xdr:cNvSpPr txBox="1"/>
      </xdr:nvSpPr>
      <xdr:spPr>
        <a:xfrm>
          <a:off x="20199427" y="624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74947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EE07784D-86E4-4486-9F8A-BEE2509BD20A}"/>
            </a:ext>
          </a:extLst>
        </xdr:cNvPr>
        <xdr:cNvSpPr txBox="1"/>
      </xdr:nvSpPr>
      <xdr:spPr>
        <a:xfrm>
          <a:off x="19310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84091</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76498AB2-B750-4F06-ADDB-56727A5D4F26}"/>
            </a:ext>
          </a:extLst>
        </xdr:cNvPr>
        <xdr:cNvSpPr txBox="1"/>
      </xdr:nvSpPr>
      <xdr:spPr>
        <a:xfrm>
          <a:off x="18421427" y="625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7FFE6143-B2F2-41A2-95D7-770D1971195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D2E93637-E7CF-4C80-BC2A-EA4B1186F83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92055A2-0027-41AC-A1B6-F50E118356D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4D3D69D4-3D5A-4D41-A0D7-99099B4CC85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859A2D5-C0A7-4A4C-AF3F-9CB0642CD55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DC78D32B-48EF-4514-A60C-FA3B16956AD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36355B7F-5DEC-4104-98E5-AA2F61624B1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7D0D41AB-980A-422A-8CE9-9D7838206CA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AD3320BA-8444-4EC7-AB98-65DA510C99B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EAB2EC3D-8ADE-465D-92DA-0C5E14A4CDD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7928C884-D4A2-404E-9AAE-5DA5AEED772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7E93B3D2-5104-43F2-9746-295CD52024A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2EC84200-BC5F-49C1-82BD-05E8907A3F6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9B785729-5AE9-4CF9-8F28-DD0E5D6759E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A39F7B6D-8513-426D-AE12-70926781796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BD33429E-ADB0-493D-A704-7A5CC157B33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BC345599-D129-4B44-B378-A90269A6996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936BE3DE-914A-48D4-A673-83353C206D2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BF60B0A7-48F0-4F1A-8412-BAD5C26858B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6955ABAB-6327-4749-B343-741C339A39D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A4CD47E2-C1BF-4AC2-92E7-E983D0D02A5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A7C2FA8-D5C9-4A85-B831-471D9BFFC48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9A7DE99D-F347-45D9-A461-0D49DB5AB06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5EBEAA6-6426-4C2B-B7C8-8C49071391C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33988AC3-0FA8-4152-A2B8-F98B9822D6B6}"/>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77C1E2F-3023-48AE-8DAD-FD4E4FD1E934}"/>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E4B8EB03-A680-430E-93D1-AEE15C9B9F11}"/>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78444766-EAE6-4D70-97AA-D5C8CDAFA81D}"/>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B6EF03AE-EFF5-47A2-B8FE-121103E632AA}"/>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502613F-F32F-4D25-B56D-8D2ACF59F8B4}"/>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4BC5693D-7878-4852-BE29-9BA3B10BBF57}"/>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4E67035E-6967-42FB-82E7-1F42DEAAD66F}"/>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30E96E60-BAE6-458D-9B68-F685B709EE8E}"/>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D3DFBF35-CE72-4DA2-9752-DD3FAF98D991}"/>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1610C61B-C63E-4704-A783-3FA6A35DF54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D6DD796-C09C-4398-A536-84A8EF1DDC5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FBEDEBA-3F8C-4034-9A3E-099B9148FCD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56EE3A1-803B-4BAE-BBD7-54BA23EFAA3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5CD8030-3414-4916-B402-03BA5126418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BF805A6-52A8-4712-91F0-10EE6BE6C7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164465</xdr:rowOff>
    </xdr:from>
    <xdr:to>
      <xdr:col>85</xdr:col>
      <xdr:colOff>177800</xdr:colOff>
      <xdr:row>63</xdr:row>
      <xdr:rowOff>94615</xdr:rowOff>
    </xdr:to>
    <xdr:sp macro="" textlink="">
      <xdr:nvSpPr>
        <xdr:cNvPr id="548" name="楕円 547">
          <a:extLst>
            <a:ext uri="{FF2B5EF4-FFF2-40B4-BE49-F238E27FC236}">
              <a16:creationId xmlns:a16="http://schemas.microsoft.com/office/drawing/2014/main" id="{A5E63932-1965-419E-9646-3E961399423A}"/>
            </a:ext>
          </a:extLst>
        </xdr:cNvPr>
        <xdr:cNvSpPr/>
      </xdr:nvSpPr>
      <xdr:spPr>
        <a:xfrm>
          <a:off x="162687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79392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6266849-0AD3-4444-A208-0F5A8404BD7D}"/>
            </a:ext>
          </a:extLst>
        </xdr:cNvPr>
        <xdr:cNvSpPr txBox="1"/>
      </xdr:nvSpPr>
      <xdr:spPr>
        <a:xfrm>
          <a:off x="16357600" y="1070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147320</xdr:rowOff>
    </xdr:from>
    <xdr:to>
      <xdr:col>81</xdr:col>
      <xdr:colOff>101600</xdr:colOff>
      <xdr:row>63</xdr:row>
      <xdr:rowOff>77470</xdr:rowOff>
    </xdr:to>
    <xdr:sp macro="" textlink="">
      <xdr:nvSpPr>
        <xdr:cNvPr id="550" name="楕円 549">
          <a:extLst>
            <a:ext uri="{FF2B5EF4-FFF2-40B4-BE49-F238E27FC236}">
              <a16:creationId xmlns:a16="http://schemas.microsoft.com/office/drawing/2014/main" id="{DF81A5FF-75E1-46F4-84FC-F136AD959670}"/>
            </a:ext>
          </a:extLst>
        </xdr:cNvPr>
        <xdr:cNvSpPr/>
      </xdr:nvSpPr>
      <xdr:spPr>
        <a:xfrm>
          <a:off x="15430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26670</xdr:rowOff>
    </xdr:from>
    <xdr:to>
      <xdr:col>85</xdr:col>
      <xdr:colOff>127000</xdr:colOff>
      <xdr:row>63</xdr:row>
      <xdr:rowOff>43815</xdr:rowOff>
    </xdr:to>
    <xdr:cxnSp macro="">
      <xdr:nvCxnSpPr>
        <xdr:cNvPr id="551" name="直線コネクタ 550">
          <a:extLst>
            <a:ext uri="{FF2B5EF4-FFF2-40B4-BE49-F238E27FC236}">
              <a16:creationId xmlns:a16="http://schemas.microsoft.com/office/drawing/2014/main" id="{E99F7B12-0816-4DDF-BEB6-06465F546B3B}"/>
            </a:ext>
          </a:extLst>
        </xdr:cNvPr>
        <xdr:cNvCxnSpPr/>
      </xdr:nvCxnSpPr>
      <xdr:spPr>
        <a:xfrm>
          <a:off x="15481300" y="1082802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149225</xdr:rowOff>
    </xdr:from>
    <xdr:to>
      <xdr:col>76</xdr:col>
      <xdr:colOff>165100</xdr:colOff>
      <xdr:row>63</xdr:row>
      <xdr:rowOff>79375</xdr:rowOff>
    </xdr:to>
    <xdr:sp macro="" textlink="">
      <xdr:nvSpPr>
        <xdr:cNvPr id="552" name="楕円 551">
          <a:extLst>
            <a:ext uri="{FF2B5EF4-FFF2-40B4-BE49-F238E27FC236}">
              <a16:creationId xmlns:a16="http://schemas.microsoft.com/office/drawing/2014/main" id="{F417CA86-E49A-4C93-BA45-35A5F6301D09}"/>
            </a:ext>
          </a:extLst>
        </xdr:cNvPr>
        <xdr:cNvSpPr/>
      </xdr:nvSpPr>
      <xdr:spPr>
        <a:xfrm>
          <a:off x="14541500" y="107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26670</xdr:rowOff>
    </xdr:from>
    <xdr:to>
      <xdr:col>81</xdr:col>
      <xdr:colOff>50800</xdr:colOff>
      <xdr:row>63</xdr:row>
      <xdr:rowOff>28575</xdr:rowOff>
    </xdr:to>
    <xdr:cxnSp macro="">
      <xdr:nvCxnSpPr>
        <xdr:cNvPr id="553" name="直線コネクタ 552">
          <a:extLst>
            <a:ext uri="{FF2B5EF4-FFF2-40B4-BE49-F238E27FC236}">
              <a16:creationId xmlns:a16="http://schemas.microsoft.com/office/drawing/2014/main" id="{D1EA83AC-1393-4246-9499-D903D4C242E8}"/>
            </a:ext>
          </a:extLst>
        </xdr:cNvPr>
        <xdr:cNvCxnSpPr/>
      </xdr:nvCxnSpPr>
      <xdr:spPr>
        <a:xfrm flipV="1">
          <a:off x="14592300" y="108280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137795</xdr:rowOff>
    </xdr:from>
    <xdr:to>
      <xdr:col>72</xdr:col>
      <xdr:colOff>38100</xdr:colOff>
      <xdr:row>63</xdr:row>
      <xdr:rowOff>67945</xdr:rowOff>
    </xdr:to>
    <xdr:sp macro="" textlink="">
      <xdr:nvSpPr>
        <xdr:cNvPr id="554" name="楕円 553">
          <a:extLst>
            <a:ext uri="{FF2B5EF4-FFF2-40B4-BE49-F238E27FC236}">
              <a16:creationId xmlns:a16="http://schemas.microsoft.com/office/drawing/2014/main" id="{85EB38F4-632C-4595-83A9-C6C7CAAD2F01}"/>
            </a:ext>
          </a:extLst>
        </xdr:cNvPr>
        <xdr:cNvSpPr/>
      </xdr:nvSpPr>
      <xdr:spPr>
        <a:xfrm>
          <a:off x="13652500" y="107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17145</xdr:rowOff>
    </xdr:from>
    <xdr:to>
      <xdr:col>76</xdr:col>
      <xdr:colOff>114300</xdr:colOff>
      <xdr:row>63</xdr:row>
      <xdr:rowOff>28575</xdr:rowOff>
    </xdr:to>
    <xdr:cxnSp macro="">
      <xdr:nvCxnSpPr>
        <xdr:cNvPr id="555" name="直線コネクタ 554">
          <a:extLst>
            <a:ext uri="{FF2B5EF4-FFF2-40B4-BE49-F238E27FC236}">
              <a16:creationId xmlns:a16="http://schemas.microsoft.com/office/drawing/2014/main" id="{0E13ABDC-EDF2-4A47-8B2D-7B46B8B92684}"/>
            </a:ext>
          </a:extLst>
        </xdr:cNvPr>
        <xdr:cNvCxnSpPr/>
      </xdr:nvCxnSpPr>
      <xdr:spPr>
        <a:xfrm>
          <a:off x="13703300" y="108184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151130</xdr:rowOff>
    </xdr:from>
    <xdr:to>
      <xdr:col>67</xdr:col>
      <xdr:colOff>101600</xdr:colOff>
      <xdr:row>63</xdr:row>
      <xdr:rowOff>81280</xdr:rowOff>
    </xdr:to>
    <xdr:sp macro="" textlink="">
      <xdr:nvSpPr>
        <xdr:cNvPr id="556" name="楕円 555">
          <a:extLst>
            <a:ext uri="{FF2B5EF4-FFF2-40B4-BE49-F238E27FC236}">
              <a16:creationId xmlns:a16="http://schemas.microsoft.com/office/drawing/2014/main" id="{99B22559-E9DD-4CFD-BFFE-BC03A3CAFBE6}"/>
            </a:ext>
          </a:extLst>
        </xdr:cNvPr>
        <xdr:cNvSpPr/>
      </xdr:nvSpPr>
      <xdr:spPr>
        <a:xfrm>
          <a:off x="12763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17145</xdr:rowOff>
    </xdr:from>
    <xdr:to>
      <xdr:col>71</xdr:col>
      <xdr:colOff>177800</xdr:colOff>
      <xdr:row>63</xdr:row>
      <xdr:rowOff>30480</xdr:rowOff>
    </xdr:to>
    <xdr:cxnSp macro="">
      <xdr:nvCxnSpPr>
        <xdr:cNvPr id="557" name="直線コネクタ 556">
          <a:extLst>
            <a:ext uri="{FF2B5EF4-FFF2-40B4-BE49-F238E27FC236}">
              <a16:creationId xmlns:a16="http://schemas.microsoft.com/office/drawing/2014/main" id="{FF345CA0-023A-4B1A-B7D7-3CA473D7B99C}"/>
            </a:ext>
          </a:extLst>
        </xdr:cNvPr>
        <xdr:cNvCxnSpPr/>
      </xdr:nvCxnSpPr>
      <xdr:spPr>
        <a:xfrm flipV="1">
          <a:off x="12814300" y="108184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F58E70DB-8A36-451E-9FF1-674176A1A050}"/>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BF0D887A-F349-4A76-B2AF-4948D8D864C8}"/>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960E36CE-8F67-48CD-BDAE-EFFCD27A2A20}"/>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136F1BC2-B49F-46EF-A3AB-6DC1656F8B33}"/>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68597</xdr:rowOff>
    </xdr:from>
    <xdr:ext cx="405111" cy="259045"/>
    <xdr:sp macro="" textlink="">
      <xdr:nvSpPr>
        <xdr:cNvPr id="562" name="n_1mainValue【学校施設】&#10;有形固定資産減価償却率">
          <a:extLst>
            <a:ext uri="{FF2B5EF4-FFF2-40B4-BE49-F238E27FC236}">
              <a16:creationId xmlns:a16="http://schemas.microsoft.com/office/drawing/2014/main" id="{46F4F9E7-E2FA-4CEE-9370-FF622727AA0B}"/>
            </a:ext>
          </a:extLst>
        </xdr:cNvPr>
        <xdr:cNvSpPr txBox="1"/>
      </xdr:nvSpPr>
      <xdr:spPr>
        <a:xfrm>
          <a:off x="15266044" y="1086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70502</xdr:rowOff>
    </xdr:from>
    <xdr:ext cx="405111" cy="259045"/>
    <xdr:sp macro="" textlink="">
      <xdr:nvSpPr>
        <xdr:cNvPr id="563" name="n_2mainValue【学校施設】&#10;有形固定資産減価償却率">
          <a:extLst>
            <a:ext uri="{FF2B5EF4-FFF2-40B4-BE49-F238E27FC236}">
              <a16:creationId xmlns:a16="http://schemas.microsoft.com/office/drawing/2014/main" id="{FDCF2744-D0FC-424E-B646-D9EBFF6BCF14}"/>
            </a:ext>
          </a:extLst>
        </xdr:cNvPr>
        <xdr:cNvSpPr txBox="1"/>
      </xdr:nvSpPr>
      <xdr:spPr>
        <a:xfrm>
          <a:off x="14389744" y="1087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59072</xdr:rowOff>
    </xdr:from>
    <xdr:ext cx="405111" cy="259045"/>
    <xdr:sp macro="" textlink="">
      <xdr:nvSpPr>
        <xdr:cNvPr id="564" name="n_3mainValue【学校施設】&#10;有形固定資産減価償却率">
          <a:extLst>
            <a:ext uri="{FF2B5EF4-FFF2-40B4-BE49-F238E27FC236}">
              <a16:creationId xmlns:a16="http://schemas.microsoft.com/office/drawing/2014/main" id="{785B4C0F-AD4F-4E05-921D-A759C92EC874}"/>
            </a:ext>
          </a:extLst>
        </xdr:cNvPr>
        <xdr:cNvSpPr txBox="1"/>
      </xdr:nvSpPr>
      <xdr:spPr>
        <a:xfrm>
          <a:off x="13500744"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72407</xdr:rowOff>
    </xdr:from>
    <xdr:ext cx="405111" cy="259045"/>
    <xdr:sp macro="" textlink="">
      <xdr:nvSpPr>
        <xdr:cNvPr id="565" name="n_4mainValue【学校施設】&#10;有形固定資産減価償却率">
          <a:extLst>
            <a:ext uri="{FF2B5EF4-FFF2-40B4-BE49-F238E27FC236}">
              <a16:creationId xmlns:a16="http://schemas.microsoft.com/office/drawing/2014/main" id="{A593B67D-7ADD-49CF-A9D7-0FAC22DEF874}"/>
            </a:ext>
          </a:extLst>
        </xdr:cNvPr>
        <xdr:cNvSpPr txBox="1"/>
      </xdr:nvSpPr>
      <xdr:spPr>
        <a:xfrm>
          <a:off x="12611744"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0791077-115C-44EF-8C75-0183BA1CAD2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8F47091-F87A-400E-8473-F5B72F01972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94D9CD1F-2047-49C0-8F82-605190966E2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BCA8DB3-CBDE-4785-A848-3D083EB7AA1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36471B7F-095D-4EBC-BEC6-4B13B634FFE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DB98C52-7F48-447A-97A4-8950D364292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98789424-C4FC-4ACC-A8BB-D617888C138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38D88A7-B44A-4927-BCED-A063D3C60DD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A130ED7-7D9D-4404-8319-A2769C8E57B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AC00ACB-1CF6-4839-BF08-F41BF7C51A4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3E4422B4-9514-4D9F-AB96-86E4E32BECA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99028895-F383-45C2-859C-DE7BB4AD755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921563A0-5B83-4848-837E-EBD44B1D2FA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8220A3DF-F6E9-48FE-B348-9543C6F72E5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F1A8F533-8F1F-4164-9615-E4F4F3FA352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4FA2F420-DBB7-454D-A0AE-A2A5D1DB73C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135186CF-B2C3-44AF-AB33-A55869816CF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B835C4F2-C47D-4BF9-8CF2-792E9EC9F0E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83DC6E32-0D42-4F5B-BDBB-7929F7D978D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AB210CE2-CFBB-450C-B57A-428F7B80580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D049789D-C46B-44A7-BCD4-2AC4BE0E785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DDAB2BF0-8B77-4DB4-A290-E3140BA506B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7A16DAFC-0AF2-4B9E-A427-44EB0CBDEB9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A1A238A7-211A-4390-B343-C14FC403E1D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ACF1FF55-C83D-404D-905A-79C9A675325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DAB5ACF3-B01F-48C8-AA56-2D4194C4C1C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E0F3C787-D4BA-4DF2-A5E1-4D4BF0C8BF59}"/>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CBA71226-EFB9-49E4-AFEB-4708714957CE}"/>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67BB851E-A7CC-4243-A5C7-8FD03B74590A}"/>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21C88FAC-7F47-4DD5-86BA-F75BF40B43BF}"/>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D4BA36B3-CBD2-42F7-9CB7-5E2C79378CEF}"/>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56FD062F-B485-4AF9-B60F-5323B1C53984}"/>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9CB17355-F3E7-49FC-A4CF-6C614DE0770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8D0EF134-F3D7-4CE0-8928-81977C03654F}"/>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BDBC3FBE-3AE2-4071-A724-CC81B24B2087}"/>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4E7DD7B7-F294-45AC-9AB0-DFCF1A19EB0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A40C75C2-2E83-4361-839B-EB30D74D6688}"/>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6F8752E-693A-459B-9608-4A484D62D45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F3FA9A9-CD87-4125-82CE-A7CBB3E57E6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692A2F5-B53A-41D7-8533-49A47C6E7A8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A22C3C0-F99A-46E8-888F-BF4686AE223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D344E0B-7AFC-4597-82C3-321A1308B08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128161</xdr:rowOff>
    </xdr:from>
    <xdr:to>
      <xdr:col>116</xdr:col>
      <xdr:colOff>114300</xdr:colOff>
      <xdr:row>64</xdr:row>
      <xdr:rowOff>58311</xdr:rowOff>
    </xdr:to>
    <xdr:sp macro="" textlink="">
      <xdr:nvSpPr>
        <xdr:cNvPr id="608" name="楕円 607">
          <a:extLst>
            <a:ext uri="{FF2B5EF4-FFF2-40B4-BE49-F238E27FC236}">
              <a16:creationId xmlns:a16="http://schemas.microsoft.com/office/drawing/2014/main" id="{20378BF4-ADD4-4F5B-80DC-75DE5CAAA7FA}"/>
            </a:ext>
          </a:extLst>
        </xdr:cNvPr>
        <xdr:cNvSpPr/>
      </xdr:nvSpPr>
      <xdr:spPr>
        <a:xfrm>
          <a:off x="22110700" y="1092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43088</xdr:rowOff>
    </xdr:from>
    <xdr:ext cx="469744" cy="259045"/>
    <xdr:sp macro="" textlink="">
      <xdr:nvSpPr>
        <xdr:cNvPr id="609" name="【学校施設】&#10;一人当たり面積該当値テキスト">
          <a:extLst>
            <a:ext uri="{FF2B5EF4-FFF2-40B4-BE49-F238E27FC236}">
              <a16:creationId xmlns:a16="http://schemas.microsoft.com/office/drawing/2014/main" id="{D5CA193E-EEC4-48CA-A141-0A79EDAC6A4D}"/>
            </a:ext>
          </a:extLst>
        </xdr:cNvPr>
        <xdr:cNvSpPr txBox="1"/>
      </xdr:nvSpPr>
      <xdr:spPr>
        <a:xfrm>
          <a:off x="22199600" y="1084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132733</xdr:rowOff>
    </xdr:from>
    <xdr:to>
      <xdr:col>112</xdr:col>
      <xdr:colOff>38100</xdr:colOff>
      <xdr:row>64</xdr:row>
      <xdr:rowOff>62883</xdr:rowOff>
    </xdr:to>
    <xdr:sp macro="" textlink="">
      <xdr:nvSpPr>
        <xdr:cNvPr id="610" name="楕円 609">
          <a:extLst>
            <a:ext uri="{FF2B5EF4-FFF2-40B4-BE49-F238E27FC236}">
              <a16:creationId xmlns:a16="http://schemas.microsoft.com/office/drawing/2014/main" id="{93ACA9C9-72C2-4E35-A318-7470D0B39EA9}"/>
            </a:ext>
          </a:extLst>
        </xdr:cNvPr>
        <xdr:cNvSpPr/>
      </xdr:nvSpPr>
      <xdr:spPr>
        <a:xfrm>
          <a:off x="21272500" y="1093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7511</xdr:rowOff>
    </xdr:from>
    <xdr:to>
      <xdr:col>116</xdr:col>
      <xdr:colOff>63500</xdr:colOff>
      <xdr:row>64</xdr:row>
      <xdr:rowOff>12083</xdr:rowOff>
    </xdr:to>
    <xdr:cxnSp macro="">
      <xdr:nvCxnSpPr>
        <xdr:cNvPr id="611" name="直線コネクタ 610">
          <a:extLst>
            <a:ext uri="{FF2B5EF4-FFF2-40B4-BE49-F238E27FC236}">
              <a16:creationId xmlns:a16="http://schemas.microsoft.com/office/drawing/2014/main" id="{B82601D3-6C7E-4CE9-8424-558FADA9E338}"/>
            </a:ext>
          </a:extLst>
        </xdr:cNvPr>
        <xdr:cNvCxnSpPr/>
      </xdr:nvCxnSpPr>
      <xdr:spPr>
        <a:xfrm flipV="1">
          <a:off x="21323300" y="1098031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135999</xdr:rowOff>
    </xdr:from>
    <xdr:to>
      <xdr:col>107</xdr:col>
      <xdr:colOff>101600</xdr:colOff>
      <xdr:row>64</xdr:row>
      <xdr:rowOff>66149</xdr:rowOff>
    </xdr:to>
    <xdr:sp macro="" textlink="">
      <xdr:nvSpPr>
        <xdr:cNvPr id="612" name="楕円 611">
          <a:extLst>
            <a:ext uri="{FF2B5EF4-FFF2-40B4-BE49-F238E27FC236}">
              <a16:creationId xmlns:a16="http://schemas.microsoft.com/office/drawing/2014/main" id="{4ED0993D-5AE0-4D2B-ADE3-D3EA4152A057}"/>
            </a:ext>
          </a:extLst>
        </xdr:cNvPr>
        <xdr:cNvSpPr/>
      </xdr:nvSpPr>
      <xdr:spPr>
        <a:xfrm>
          <a:off x="20383500" y="1093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12083</xdr:rowOff>
    </xdr:from>
    <xdr:to>
      <xdr:col>111</xdr:col>
      <xdr:colOff>177800</xdr:colOff>
      <xdr:row>64</xdr:row>
      <xdr:rowOff>15349</xdr:rowOff>
    </xdr:to>
    <xdr:cxnSp macro="">
      <xdr:nvCxnSpPr>
        <xdr:cNvPr id="613" name="直線コネクタ 612">
          <a:extLst>
            <a:ext uri="{FF2B5EF4-FFF2-40B4-BE49-F238E27FC236}">
              <a16:creationId xmlns:a16="http://schemas.microsoft.com/office/drawing/2014/main" id="{842BD8B2-4D75-4B69-BFF1-7AAD2BDE152B}"/>
            </a:ext>
          </a:extLst>
        </xdr:cNvPr>
        <xdr:cNvCxnSpPr/>
      </xdr:nvCxnSpPr>
      <xdr:spPr>
        <a:xfrm flipV="1">
          <a:off x="20434300" y="109848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140244</xdr:rowOff>
    </xdr:from>
    <xdr:to>
      <xdr:col>102</xdr:col>
      <xdr:colOff>165100</xdr:colOff>
      <xdr:row>64</xdr:row>
      <xdr:rowOff>70394</xdr:rowOff>
    </xdr:to>
    <xdr:sp macro="" textlink="">
      <xdr:nvSpPr>
        <xdr:cNvPr id="614" name="楕円 613">
          <a:extLst>
            <a:ext uri="{FF2B5EF4-FFF2-40B4-BE49-F238E27FC236}">
              <a16:creationId xmlns:a16="http://schemas.microsoft.com/office/drawing/2014/main" id="{6644EDAE-47D8-41F8-A136-0C96492BAEDF}"/>
            </a:ext>
          </a:extLst>
        </xdr:cNvPr>
        <xdr:cNvSpPr/>
      </xdr:nvSpPr>
      <xdr:spPr>
        <a:xfrm>
          <a:off x="19494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15349</xdr:rowOff>
    </xdr:from>
    <xdr:to>
      <xdr:col>107</xdr:col>
      <xdr:colOff>50800</xdr:colOff>
      <xdr:row>64</xdr:row>
      <xdr:rowOff>19594</xdr:rowOff>
    </xdr:to>
    <xdr:cxnSp macro="">
      <xdr:nvCxnSpPr>
        <xdr:cNvPr id="615" name="直線コネクタ 614">
          <a:extLst>
            <a:ext uri="{FF2B5EF4-FFF2-40B4-BE49-F238E27FC236}">
              <a16:creationId xmlns:a16="http://schemas.microsoft.com/office/drawing/2014/main" id="{FECB935E-7995-45C2-A125-DFB9921F849D}"/>
            </a:ext>
          </a:extLst>
        </xdr:cNvPr>
        <xdr:cNvCxnSpPr/>
      </xdr:nvCxnSpPr>
      <xdr:spPr>
        <a:xfrm flipV="1">
          <a:off x="19545300" y="10988149"/>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146449</xdr:rowOff>
    </xdr:from>
    <xdr:to>
      <xdr:col>98</xdr:col>
      <xdr:colOff>38100</xdr:colOff>
      <xdr:row>64</xdr:row>
      <xdr:rowOff>76599</xdr:rowOff>
    </xdr:to>
    <xdr:sp macro="" textlink="">
      <xdr:nvSpPr>
        <xdr:cNvPr id="616" name="楕円 615">
          <a:extLst>
            <a:ext uri="{FF2B5EF4-FFF2-40B4-BE49-F238E27FC236}">
              <a16:creationId xmlns:a16="http://schemas.microsoft.com/office/drawing/2014/main" id="{B1762337-7E73-4DA8-8C7D-EB4B85A5B9E2}"/>
            </a:ext>
          </a:extLst>
        </xdr:cNvPr>
        <xdr:cNvSpPr/>
      </xdr:nvSpPr>
      <xdr:spPr>
        <a:xfrm>
          <a:off x="18605500" y="1094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19594</xdr:rowOff>
    </xdr:from>
    <xdr:to>
      <xdr:col>102</xdr:col>
      <xdr:colOff>114300</xdr:colOff>
      <xdr:row>64</xdr:row>
      <xdr:rowOff>25799</xdr:rowOff>
    </xdr:to>
    <xdr:cxnSp macro="">
      <xdr:nvCxnSpPr>
        <xdr:cNvPr id="617" name="直線コネクタ 616">
          <a:extLst>
            <a:ext uri="{FF2B5EF4-FFF2-40B4-BE49-F238E27FC236}">
              <a16:creationId xmlns:a16="http://schemas.microsoft.com/office/drawing/2014/main" id="{2977161A-3D25-4576-8BFC-04233F77C3B9}"/>
            </a:ext>
          </a:extLst>
        </xdr:cNvPr>
        <xdr:cNvCxnSpPr/>
      </xdr:nvCxnSpPr>
      <xdr:spPr>
        <a:xfrm flipV="1">
          <a:off x="18656300" y="10992394"/>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EAB635B4-4052-43F9-A87B-40EAD2D26FC4}"/>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A8419A76-1913-41FD-AD0E-66AF1AF983AE}"/>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A362CFC2-A990-463E-9AB7-D4EFAEA8DC54}"/>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CF2918AC-C511-475F-977C-B2681BB1E15B}"/>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54010</xdr:rowOff>
    </xdr:from>
    <xdr:ext cx="469744" cy="259045"/>
    <xdr:sp macro="" textlink="">
      <xdr:nvSpPr>
        <xdr:cNvPr id="622" name="n_1mainValue【学校施設】&#10;一人当たり面積">
          <a:extLst>
            <a:ext uri="{FF2B5EF4-FFF2-40B4-BE49-F238E27FC236}">
              <a16:creationId xmlns:a16="http://schemas.microsoft.com/office/drawing/2014/main" id="{F7C558B9-9DB9-46A8-8D97-3B50E7FFC1C0}"/>
            </a:ext>
          </a:extLst>
        </xdr:cNvPr>
        <xdr:cNvSpPr txBox="1"/>
      </xdr:nvSpPr>
      <xdr:spPr>
        <a:xfrm>
          <a:off x="21075727" y="1102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57276</xdr:rowOff>
    </xdr:from>
    <xdr:ext cx="469744" cy="259045"/>
    <xdr:sp macro="" textlink="">
      <xdr:nvSpPr>
        <xdr:cNvPr id="623" name="n_2mainValue【学校施設】&#10;一人当たり面積">
          <a:extLst>
            <a:ext uri="{FF2B5EF4-FFF2-40B4-BE49-F238E27FC236}">
              <a16:creationId xmlns:a16="http://schemas.microsoft.com/office/drawing/2014/main" id="{01E15305-DBCB-4B6D-BD6A-CB63F0EB3003}"/>
            </a:ext>
          </a:extLst>
        </xdr:cNvPr>
        <xdr:cNvSpPr txBox="1"/>
      </xdr:nvSpPr>
      <xdr:spPr>
        <a:xfrm>
          <a:off x="20199427" y="1103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61521</xdr:rowOff>
    </xdr:from>
    <xdr:ext cx="469744" cy="259045"/>
    <xdr:sp macro="" textlink="">
      <xdr:nvSpPr>
        <xdr:cNvPr id="624" name="n_3mainValue【学校施設】&#10;一人当たり面積">
          <a:extLst>
            <a:ext uri="{FF2B5EF4-FFF2-40B4-BE49-F238E27FC236}">
              <a16:creationId xmlns:a16="http://schemas.microsoft.com/office/drawing/2014/main" id="{B6D1D402-91B6-4F80-8C4E-A9AC9BC2B689}"/>
            </a:ext>
          </a:extLst>
        </xdr:cNvPr>
        <xdr:cNvSpPr txBox="1"/>
      </xdr:nvSpPr>
      <xdr:spPr>
        <a:xfrm>
          <a:off x="19310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67726</xdr:rowOff>
    </xdr:from>
    <xdr:ext cx="469744" cy="259045"/>
    <xdr:sp macro="" textlink="">
      <xdr:nvSpPr>
        <xdr:cNvPr id="625" name="n_4mainValue【学校施設】&#10;一人当たり面積">
          <a:extLst>
            <a:ext uri="{FF2B5EF4-FFF2-40B4-BE49-F238E27FC236}">
              <a16:creationId xmlns:a16="http://schemas.microsoft.com/office/drawing/2014/main" id="{391C3A04-C61B-457F-89BA-5FEF215CE515}"/>
            </a:ext>
          </a:extLst>
        </xdr:cNvPr>
        <xdr:cNvSpPr txBox="1"/>
      </xdr:nvSpPr>
      <xdr:spPr>
        <a:xfrm>
          <a:off x="18421427" y="1104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B8199477-1AAB-43BB-BA6A-EA74D950938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EE239D6-DA19-4340-9500-182676A5DE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F3873448-27C1-4DBD-902C-AD6EF0ACCCF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46C67944-5F83-427F-95C3-3FC7AAE76B8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FADC490-C8CF-4C19-B0A1-6620FE39503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FBC44EE4-6C07-40CF-8D98-59DFCF665BA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256EE7A-7030-4A77-9247-56CB8CE5382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2180D27C-99B2-4218-A63B-6A99D549E15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97F8733D-29E5-48FE-9513-6CD9C9F3CCA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7C7CE021-5F4E-44C9-BE2D-7C91718193F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4328DF5-6728-47B1-A6DC-0DC5CF94269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CF6C2BE8-74E7-4EB9-94CB-A58531AA5C6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A533465A-91C5-4C25-8D15-127813A92F5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65CB6676-54CC-4983-AAB8-2B8C0F184F5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95F047ED-67A4-43FC-B5FC-F9AA0551FCE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ED5E74A0-14BF-468E-B0F7-51AC90B83F9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24691AB2-B8C6-46E4-9E01-3462697C563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8822EB94-33E3-4D7B-AAFF-F4A54216D6C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AF728AD0-DF14-4AC5-BE9E-B6669221E63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C84B60C8-EAE9-43B8-9EFE-4E759D670D4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86566E37-D710-4BD9-8AF4-BDB112F8C2D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09C54AAA-1D1A-4D59-9270-DFAAE970B73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CD69F48B-1803-4405-B8EB-5BB1A289CB5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A12B2286-C5F7-4894-84A6-3E2F0E38615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C810087B-13CE-4509-8E3E-E45A45A04F4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49BC7BB7-A3E4-4652-9B32-D4C05C5A5CB4}"/>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315900DD-5B54-45E7-AF82-FC082E0F545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FF0D6AD4-D342-4E7F-93A6-8D1379F9C4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F9780C38-0D0C-4DA8-80B3-57A1B3F1354D}"/>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A92D58F5-5C2E-4664-B8E9-60705224A380}"/>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58C7432C-4E2E-45F0-8EBA-6F21B000650B}"/>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BA0BD509-57F7-454D-9DCE-75D745EC5BFC}"/>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1DFF03F7-0656-4957-BA00-47B3A73C48FA}"/>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1C460928-02D9-4FFD-80AA-1D1EB26278A3}"/>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F3EFC6B6-50E9-4023-9365-4E71FEB1788D}"/>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029A3347-CCDC-44AE-9951-836CF8C06673}"/>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CCEAE3D-F90D-4493-B60A-6D09B957F8F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99D29E7-54E1-4E1E-879C-E33A9F473E5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928A4F7-03FC-4B36-B561-B0CD5B77DDB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C842463-A2F2-4428-9A95-339610CCAB2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DF206025-5217-4D43-998B-AC77786F56C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11793</xdr:rowOff>
    </xdr:from>
    <xdr:to>
      <xdr:col>85</xdr:col>
      <xdr:colOff>177800</xdr:colOff>
      <xdr:row>84</xdr:row>
      <xdr:rowOff>113393</xdr:rowOff>
    </xdr:to>
    <xdr:sp macro="" textlink="">
      <xdr:nvSpPr>
        <xdr:cNvPr id="667" name="楕円 666">
          <a:extLst>
            <a:ext uri="{FF2B5EF4-FFF2-40B4-BE49-F238E27FC236}">
              <a16:creationId xmlns:a16="http://schemas.microsoft.com/office/drawing/2014/main" id="{249864DE-9AEF-485C-B38D-4BEF142B82B1}"/>
            </a:ext>
          </a:extLst>
        </xdr:cNvPr>
        <xdr:cNvSpPr/>
      </xdr:nvSpPr>
      <xdr:spPr>
        <a:xfrm>
          <a:off x="16268700" y="1441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161670</xdr:rowOff>
    </xdr:from>
    <xdr:ext cx="405111" cy="259045"/>
    <xdr:sp macro="" textlink="">
      <xdr:nvSpPr>
        <xdr:cNvPr id="668" name="【児童館】&#10;有形固定資産減価償却率該当値テキスト">
          <a:extLst>
            <a:ext uri="{FF2B5EF4-FFF2-40B4-BE49-F238E27FC236}">
              <a16:creationId xmlns:a16="http://schemas.microsoft.com/office/drawing/2014/main" id="{E26EB450-41CE-42D8-AE70-08FA1A8934B9}"/>
            </a:ext>
          </a:extLst>
        </xdr:cNvPr>
        <xdr:cNvSpPr txBox="1"/>
      </xdr:nvSpPr>
      <xdr:spPr>
        <a:xfrm>
          <a:off x="16357600"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142421</xdr:rowOff>
    </xdr:from>
    <xdr:to>
      <xdr:col>81</xdr:col>
      <xdr:colOff>101600</xdr:colOff>
      <xdr:row>84</xdr:row>
      <xdr:rowOff>72571</xdr:rowOff>
    </xdr:to>
    <xdr:sp macro="" textlink="">
      <xdr:nvSpPr>
        <xdr:cNvPr id="669" name="楕円 668">
          <a:extLst>
            <a:ext uri="{FF2B5EF4-FFF2-40B4-BE49-F238E27FC236}">
              <a16:creationId xmlns:a16="http://schemas.microsoft.com/office/drawing/2014/main" id="{5D481EFB-4486-40A2-B9C8-30EE52BD84EF}"/>
            </a:ext>
          </a:extLst>
        </xdr:cNvPr>
        <xdr:cNvSpPr/>
      </xdr:nvSpPr>
      <xdr:spPr>
        <a:xfrm>
          <a:off x="15430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21771</xdr:rowOff>
    </xdr:from>
    <xdr:to>
      <xdr:col>85</xdr:col>
      <xdr:colOff>127000</xdr:colOff>
      <xdr:row>84</xdr:row>
      <xdr:rowOff>62593</xdr:rowOff>
    </xdr:to>
    <xdr:cxnSp macro="">
      <xdr:nvCxnSpPr>
        <xdr:cNvPr id="670" name="直線コネクタ 669">
          <a:extLst>
            <a:ext uri="{FF2B5EF4-FFF2-40B4-BE49-F238E27FC236}">
              <a16:creationId xmlns:a16="http://schemas.microsoft.com/office/drawing/2014/main" id="{E6834877-39BB-456A-97A6-5C04192991F5}"/>
            </a:ext>
          </a:extLst>
        </xdr:cNvPr>
        <xdr:cNvCxnSpPr/>
      </xdr:nvCxnSpPr>
      <xdr:spPr>
        <a:xfrm>
          <a:off x="15481300" y="1442357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101600</xdr:rowOff>
    </xdr:from>
    <xdr:to>
      <xdr:col>76</xdr:col>
      <xdr:colOff>165100</xdr:colOff>
      <xdr:row>84</xdr:row>
      <xdr:rowOff>31750</xdr:rowOff>
    </xdr:to>
    <xdr:sp macro="" textlink="">
      <xdr:nvSpPr>
        <xdr:cNvPr id="671" name="楕円 670">
          <a:extLst>
            <a:ext uri="{FF2B5EF4-FFF2-40B4-BE49-F238E27FC236}">
              <a16:creationId xmlns:a16="http://schemas.microsoft.com/office/drawing/2014/main" id="{C1F0C435-775A-4DDA-ABDE-5CC143FF76F0}"/>
            </a:ext>
          </a:extLst>
        </xdr:cNvPr>
        <xdr:cNvSpPr/>
      </xdr:nvSpPr>
      <xdr:spPr>
        <a:xfrm>
          <a:off x="14541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152400</xdr:rowOff>
    </xdr:from>
    <xdr:to>
      <xdr:col>81</xdr:col>
      <xdr:colOff>50800</xdr:colOff>
      <xdr:row>84</xdr:row>
      <xdr:rowOff>21771</xdr:rowOff>
    </xdr:to>
    <xdr:cxnSp macro="">
      <xdr:nvCxnSpPr>
        <xdr:cNvPr id="672" name="直線コネクタ 671">
          <a:extLst>
            <a:ext uri="{FF2B5EF4-FFF2-40B4-BE49-F238E27FC236}">
              <a16:creationId xmlns:a16="http://schemas.microsoft.com/office/drawing/2014/main" id="{D8BA2304-1D84-4C1E-907A-49154C33EC13}"/>
            </a:ext>
          </a:extLst>
        </xdr:cNvPr>
        <xdr:cNvCxnSpPr/>
      </xdr:nvCxnSpPr>
      <xdr:spPr>
        <a:xfrm>
          <a:off x="14592300" y="1438275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55880</xdr:rowOff>
    </xdr:from>
    <xdr:to>
      <xdr:col>72</xdr:col>
      <xdr:colOff>38100</xdr:colOff>
      <xdr:row>83</xdr:row>
      <xdr:rowOff>157480</xdr:rowOff>
    </xdr:to>
    <xdr:sp macro="" textlink="">
      <xdr:nvSpPr>
        <xdr:cNvPr id="673" name="楕円 672">
          <a:extLst>
            <a:ext uri="{FF2B5EF4-FFF2-40B4-BE49-F238E27FC236}">
              <a16:creationId xmlns:a16="http://schemas.microsoft.com/office/drawing/2014/main" id="{74465C3E-7B52-4D7D-B196-18A083A9B64D}"/>
            </a:ext>
          </a:extLst>
        </xdr:cNvPr>
        <xdr:cNvSpPr/>
      </xdr:nvSpPr>
      <xdr:spPr>
        <a:xfrm>
          <a:off x="13652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106680</xdr:rowOff>
    </xdr:from>
    <xdr:to>
      <xdr:col>76</xdr:col>
      <xdr:colOff>114300</xdr:colOff>
      <xdr:row>83</xdr:row>
      <xdr:rowOff>152400</xdr:rowOff>
    </xdr:to>
    <xdr:cxnSp macro="">
      <xdr:nvCxnSpPr>
        <xdr:cNvPr id="674" name="直線コネクタ 673">
          <a:extLst>
            <a:ext uri="{FF2B5EF4-FFF2-40B4-BE49-F238E27FC236}">
              <a16:creationId xmlns:a16="http://schemas.microsoft.com/office/drawing/2014/main" id="{0D12DE29-AF0D-485B-A0FE-ED13D5BB5D50}"/>
            </a:ext>
          </a:extLst>
        </xdr:cNvPr>
        <xdr:cNvCxnSpPr/>
      </xdr:nvCxnSpPr>
      <xdr:spPr>
        <a:xfrm>
          <a:off x="13703300" y="143370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23223</xdr:rowOff>
    </xdr:from>
    <xdr:to>
      <xdr:col>67</xdr:col>
      <xdr:colOff>101600</xdr:colOff>
      <xdr:row>83</xdr:row>
      <xdr:rowOff>124823</xdr:rowOff>
    </xdr:to>
    <xdr:sp macro="" textlink="">
      <xdr:nvSpPr>
        <xdr:cNvPr id="675" name="楕円 674">
          <a:extLst>
            <a:ext uri="{FF2B5EF4-FFF2-40B4-BE49-F238E27FC236}">
              <a16:creationId xmlns:a16="http://schemas.microsoft.com/office/drawing/2014/main" id="{3DD2AD6F-D023-455B-B58E-60A8231C059F}"/>
            </a:ext>
          </a:extLst>
        </xdr:cNvPr>
        <xdr:cNvSpPr/>
      </xdr:nvSpPr>
      <xdr:spPr>
        <a:xfrm>
          <a:off x="12763500" y="14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74023</xdr:rowOff>
    </xdr:from>
    <xdr:to>
      <xdr:col>71</xdr:col>
      <xdr:colOff>177800</xdr:colOff>
      <xdr:row>83</xdr:row>
      <xdr:rowOff>106680</xdr:rowOff>
    </xdr:to>
    <xdr:cxnSp macro="">
      <xdr:nvCxnSpPr>
        <xdr:cNvPr id="676" name="直線コネクタ 675">
          <a:extLst>
            <a:ext uri="{FF2B5EF4-FFF2-40B4-BE49-F238E27FC236}">
              <a16:creationId xmlns:a16="http://schemas.microsoft.com/office/drawing/2014/main" id="{B5E4C77A-801E-4A4B-A693-C33F96D0CECE}"/>
            </a:ext>
          </a:extLst>
        </xdr:cNvPr>
        <xdr:cNvCxnSpPr/>
      </xdr:nvCxnSpPr>
      <xdr:spPr>
        <a:xfrm>
          <a:off x="12814300" y="143043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7" name="n_1aveValue【児童館】&#10;有形固定資産減価償却率">
          <a:extLst>
            <a:ext uri="{FF2B5EF4-FFF2-40B4-BE49-F238E27FC236}">
              <a16:creationId xmlns:a16="http://schemas.microsoft.com/office/drawing/2014/main" id="{C5B693D5-2F07-46CB-95AE-301E9F0C6C3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8" name="n_2aveValue【児童館】&#10;有形固定資産減価償却率">
          <a:extLst>
            <a:ext uri="{FF2B5EF4-FFF2-40B4-BE49-F238E27FC236}">
              <a16:creationId xmlns:a16="http://schemas.microsoft.com/office/drawing/2014/main" id="{BA102B04-C049-49D4-9D39-7A2F2F8DE261}"/>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9" name="n_3aveValue【児童館】&#10;有形固定資産減価償却率">
          <a:extLst>
            <a:ext uri="{FF2B5EF4-FFF2-40B4-BE49-F238E27FC236}">
              <a16:creationId xmlns:a16="http://schemas.microsoft.com/office/drawing/2014/main" id="{07B799A8-AF79-4E04-BE1A-3BDCA79CCD01}"/>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80" name="n_4aveValue【児童館】&#10;有形固定資産減価償却率">
          <a:extLst>
            <a:ext uri="{FF2B5EF4-FFF2-40B4-BE49-F238E27FC236}">
              <a16:creationId xmlns:a16="http://schemas.microsoft.com/office/drawing/2014/main" id="{FA8212B5-E55D-4A8C-BBDD-F60D0D7505A9}"/>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63698</xdr:rowOff>
    </xdr:from>
    <xdr:ext cx="405111" cy="259045"/>
    <xdr:sp macro="" textlink="">
      <xdr:nvSpPr>
        <xdr:cNvPr id="681" name="n_1mainValue【児童館】&#10;有形固定資産減価償却率">
          <a:extLst>
            <a:ext uri="{FF2B5EF4-FFF2-40B4-BE49-F238E27FC236}">
              <a16:creationId xmlns:a16="http://schemas.microsoft.com/office/drawing/2014/main" id="{00E86394-5461-4CB2-9D7D-481641D1B630}"/>
            </a:ext>
          </a:extLst>
        </xdr:cNvPr>
        <xdr:cNvSpPr txBox="1"/>
      </xdr:nvSpPr>
      <xdr:spPr>
        <a:xfrm>
          <a:off x="15266044" y="1446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22877</xdr:rowOff>
    </xdr:from>
    <xdr:ext cx="405111" cy="259045"/>
    <xdr:sp macro="" textlink="">
      <xdr:nvSpPr>
        <xdr:cNvPr id="682" name="n_2mainValue【児童館】&#10;有形固定資産減価償却率">
          <a:extLst>
            <a:ext uri="{FF2B5EF4-FFF2-40B4-BE49-F238E27FC236}">
              <a16:creationId xmlns:a16="http://schemas.microsoft.com/office/drawing/2014/main" id="{9D62929E-715F-4E75-8E56-74A3BF2030D8}"/>
            </a:ext>
          </a:extLst>
        </xdr:cNvPr>
        <xdr:cNvSpPr txBox="1"/>
      </xdr:nvSpPr>
      <xdr:spPr>
        <a:xfrm>
          <a:off x="143897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148607</xdr:rowOff>
    </xdr:from>
    <xdr:ext cx="405111" cy="259045"/>
    <xdr:sp macro="" textlink="">
      <xdr:nvSpPr>
        <xdr:cNvPr id="683" name="n_3mainValue【児童館】&#10;有形固定資産減価償却率">
          <a:extLst>
            <a:ext uri="{FF2B5EF4-FFF2-40B4-BE49-F238E27FC236}">
              <a16:creationId xmlns:a16="http://schemas.microsoft.com/office/drawing/2014/main" id="{0DE0D7EB-DE01-43E5-BE8A-A1A6115784A4}"/>
            </a:ext>
          </a:extLst>
        </xdr:cNvPr>
        <xdr:cNvSpPr txBox="1"/>
      </xdr:nvSpPr>
      <xdr:spPr>
        <a:xfrm>
          <a:off x="13500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115950</xdr:rowOff>
    </xdr:from>
    <xdr:ext cx="405111" cy="259045"/>
    <xdr:sp macro="" textlink="">
      <xdr:nvSpPr>
        <xdr:cNvPr id="684" name="n_4mainValue【児童館】&#10;有形固定資産減価償却率">
          <a:extLst>
            <a:ext uri="{FF2B5EF4-FFF2-40B4-BE49-F238E27FC236}">
              <a16:creationId xmlns:a16="http://schemas.microsoft.com/office/drawing/2014/main" id="{36069069-A663-45CD-A0D6-2105CDC694D5}"/>
            </a:ext>
          </a:extLst>
        </xdr:cNvPr>
        <xdr:cNvSpPr txBox="1"/>
      </xdr:nvSpPr>
      <xdr:spPr>
        <a:xfrm>
          <a:off x="12611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6287E793-6CBF-4616-B307-6A22DD990C7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8474AF2F-E512-4C49-B2C1-8EE6FA53A64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6680B993-6ACD-47D9-9AF1-6448156FC82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BFF5C2D2-C98D-49E6-A910-8E580A89598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8555A5A2-5213-44AA-8703-B336760E76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7297643D-64D0-4B89-A669-F1B1DADE04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72B216FB-DA30-4F5E-A2A7-E51C945FABD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454236BF-BCED-46DC-93A5-E94BA18D1E1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29D00A6B-9EB3-497A-A801-DF853361EA8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F4EB410F-A84B-40A7-9521-ED23EC6C335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9C32B534-7752-4A21-ADF0-A809AE5352C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E1A8F0A0-54C5-4D9D-80A6-882ABB2B514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1EEF04EA-4C09-429F-8A3C-E82EEF2676E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794D3A84-B010-44C4-B009-62D2F99FDCB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CDA83D36-4C3F-421C-BFD1-9E92C75D93F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33C365BC-4BDF-46AF-BC3C-1983322078B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FCE95936-E9A0-463D-8CA9-177E64BA0B1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D06D7B33-0A29-4406-9662-ECA2B1CE51A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2FEFA4FC-9B34-46A8-BE25-24D17FFAF96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71F1A429-8B23-4F78-8604-AB92C03793B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7D0AAA73-5C9F-4256-8B4A-85D6C1700E6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964EE7E0-979A-416A-84B0-FE411500C71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2107A02E-D63C-402C-A05A-1A8785FCAD3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2D30CB9F-D3E2-4C16-BCBC-3632A62FB0C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902225CB-08E4-44DE-A7E1-EC658071DD9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F4EE4569-AC5B-4E1B-B678-63D2D340944A}"/>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E25A1016-7C18-43B3-9D71-E165B443601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C59C41E9-E74D-4EC0-B0C1-33F6A620862B}"/>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7A1EA76D-5DA2-4423-A064-F8D20597BB33}"/>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AC95083B-9336-4E5E-BFE5-22E33887CF98}"/>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5" name="【児童館】&#10;一人当たり面積平均値テキスト">
          <a:extLst>
            <a:ext uri="{FF2B5EF4-FFF2-40B4-BE49-F238E27FC236}">
              <a16:creationId xmlns:a16="http://schemas.microsoft.com/office/drawing/2014/main" id="{D3CED7FA-234C-4462-882D-29CDBB4370CF}"/>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1EB9BE7A-8926-4DDB-A1CB-01215546DA6B}"/>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A32306BD-6454-4681-874A-FD134D523F8F}"/>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566955EB-FD4E-46B5-9ABF-1D55D6F44985}"/>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3E74E103-9C0F-420A-92EE-D7325B9EA1A5}"/>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1C683465-8BC2-4F48-945A-252B3DAB4CB4}"/>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CFB28C9-5523-4421-AACF-9DD194A9D11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882BABCA-0CCB-4170-BC6A-F1DB07DD377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782DE42C-0AC8-45B0-8292-98AF6870A6A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5837C153-1AE0-4DB1-9EE1-DD6ACD00EC7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73AD618F-091D-4F53-ABD2-7650EE2CD59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74386</xdr:rowOff>
    </xdr:from>
    <xdr:to>
      <xdr:col>116</xdr:col>
      <xdr:colOff>114300</xdr:colOff>
      <xdr:row>83</xdr:row>
      <xdr:rowOff>4536</xdr:rowOff>
    </xdr:to>
    <xdr:sp macro="" textlink="">
      <xdr:nvSpPr>
        <xdr:cNvPr id="726" name="楕円 725">
          <a:extLst>
            <a:ext uri="{FF2B5EF4-FFF2-40B4-BE49-F238E27FC236}">
              <a16:creationId xmlns:a16="http://schemas.microsoft.com/office/drawing/2014/main" id="{2426D631-4ECF-4914-9D94-CB46D9194D82}"/>
            </a:ext>
          </a:extLst>
        </xdr:cNvPr>
        <xdr:cNvSpPr/>
      </xdr:nvSpPr>
      <xdr:spPr>
        <a:xfrm>
          <a:off x="22110700" y="1413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97263</xdr:rowOff>
    </xdr:from>
    <xdr:ext cx="469744" cy="259045"/>
    <xdr:sp macro="" textlink="">
      <xdr:nvSpPr>
        <xdr:cNvPr id="727" name="【児童館】&#10;一人当たり面積該当値テキスト">
          <a:extLst>
            <a:ext uri="{FF2B5EF4-FFF2-40B4-BE49-F238E27FC236}">
              <a16:creationId xmlns:a16="http://schemas.microsoft.com/office/drawing/2014/main" id="{83969BC5-AAE9-4B2E-A008-9DE6885BF6A1}"/>
            </a:ext>
          </a:extLst>
        </xdr:cNvPr>
        <xdr:cNvSpPr txBox="1"/>
      </xdr:nvSpPr>
      <xdr:spPr>
        <a:xfrm>
          <a:off x="22199600"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85271</xdr:rowOff>
    </xdr:from>
    <xdr:to>
      <xdr:col>112</xdr:col>
      <xdr:colOff>38100</xdr:colOff>
      <xdr:row>83</xdr:row>
      <xdr:rowOff>15421</xdr:rowOff>
    </xdr:to>
    <xdr:sp macro="" textlink="">
      <xdr:nvSpPr>
        <xdr:cNvPr id="728" name="楕円 727">
          <a:extLst>
            <a:ext uri="{FF2B5EF4-FFF2-40B4-BE49-F238E27FC236}">
              <a16:creationId xmlns:a16="http://schemas.microsoft.com/office/drawing/2014/main" id="{43225F61-2197-423C-BDB4-3754F03AD5C1}"/>
            </a:ext>
          </a:extLst>
        </xdr:cNvPr>
        <xdr:cNvSpPr/>
      </xdr:nvSpPr>
      <xdr:spPr>
        <a:xfrm>
          <a:off x="21272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125186</xdr:rowOff>
    </xdr:from>
    <xdr:to>
      <xdr:col>116</xdr:col>
      <xdr:colOff>63500</xdr:colOff>
      <xdr:row>82</xdr:row>
      <xdr:rowOff>136071</xdr:rowOff>
    </xdr:to>
    <xdr:cxnSp macro="">
      <xdr:nvCxnSpPr>
        <xdr:cNvPr id="729" name="直線コネクタ 728">
          <a:extLst>
            <a:ext uri="{FF2B5EF4-FFF2-40B4-BE49-F238E27FC236}">
              <a16:creationId xmlns:a16="http://schemas.microsoft.com/office/drawing/2014/main" id="{54F6FBE5-2098-4E9F-9CFF-AEF5261224E5}"/>
            </a:ext>
          </a:extLst>
        </xdr:cNvPr>
        <xdr:cNvCxnSpPr/>
      </xdr:nvCxnSpPr>
      <xdr:spPr>
        <a:xfrm flipV="1">
          <a:off x="21323300" y="14184086"/>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85271</xdr:rowOff>
    </xdr:from>
    <xdr:to>
      <xdr:col>107</xdr:col>
      <xdr:colOff>101600</xdr:colOff>
      <xdr:row>83</xdr:row>
      <xdr:rowOff>15421</xdr:rowOff>
    </xdr:to>
    <xdr:sp macro="" textlink="">
      <xdr:nvSpPr>
        <xdr:cNvPr id="730" name="楕円 729">
          <a:extLst>
            <a:ext uri="{FF2B5EF4-FFF2-40B4-BE49-F238E27FC236}">
              <a16:creationId xmlns:a16="http://schemas.microsoft.com/office/drawing/2014/main" id="{45A32D83-ED2E-4CC1-8EC4-68521B924CD3}"/>
            </a:ext>
          </a:extLst>
        </xdr:cNvPr>
        <xdr:cNvSpPr/>
      </xdr:nvSpPr>
      <xdr:spPr>
        <a:xfrm>
          <a:off x="20383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136071</xdr:rowOff>
    </xdr:from>
    <xdr:to>
      <xdr:col>111</xdr:col>
      <xdr:colOff>177800</xdr:colOff>
      <xdr:row>82</xdr:row>
      <xdr:rowOff>136071</xdr:rowOff>
    </xdr:to>
    <xdr:cxnSp macro="">
      <xdr:nvCxnSpPr>
        <xdr:cNvPr id="731" name="直線コネクタ 730">
          <a:extLst>
            <a:ext uri="{FF2B5EF4-FFF2-40B4-BE49-F238E27FC236}">
              <a16:creationId xmlns:a16="http://schemas.microsoft.com/office/drawing/2014/main" id="{A308C1C7-5C56-4AD5-8024-E115BC220497}"/>
            </a:ext>
          </a:extLst>
        </xdr:cNvPr>
        <xdr:cNvCxnSpPr/>
      </xdr:nvCxnSpPr>
      <xdr:spPr>
        <a:xfrm>
          <a:off x="20434300" y="14194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96157</xdr:rowOff>
    </xdr:from>
    <xdr:to>
      <xdr:col>102</xdr:col>
      <xdr:colOff>165100</xdr:colOff>
      <xdr:row>83</xdr:row>
      <xdr:rowOff>26307</xdr:rowOff>
    </xdr:to>
    <xdr:sp macro="" textlink="">
      <xdr:nvSpPr>
        <xdr:cNvPr id="732" name="楕円 731">
          <a:extLst>
            <a:ext uri="{FF2B5EF4-FFF2-40B4-BE49-F238E27FC236}">
              <a16:creationId xmlns:a16="http://schemas.microsoft.com/office/drawing/2014/main" id="{1354B11B-A099-4DA9-ACA9-AD68C9A9665F}"/>
            </a:ext>
          </a:extLst>
        </xdr:cNvPr>
        <xdr:cNvSpPr/>
      </xdr:nvSpPr>
      <xdr:spPr>
        <a:xfrm>
          <a:off x="19494500" y="141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136071</xdr:rowOff>
    </xdr:from>
    <xdr:to>
      <xdr:col>107</xdr:col>
      <xdr:colOff>50800</xdr:colOff>
      <xdr:row>82</xdr:row>
      <xdr:rowOff>146957</xdr:rowOff>
    </xdr:to>
    <xdr:cxnSp macro="">
      <xdr:nvCxnSpPr>
        <xdr:cNvPr id="733" name="直線コネクタ 732">
          <a:extLst>
            <a:ext uri="{FF2B5EF4-FFF2-40B4-BE49-F238E27FC236}">
              <a16:creationId xmlns:a16="http://schemas.microsoft.com/office/drawing/2014/main" id="{C36D8ABF-26AC-45DF-8CD7-BB83E28F7EAA}"/>
            </a:ext>
          </a:extLst>
        </xdr:cNvPr>
        <xdr:cNvCxnSpPr/>
      </xdr:nvCxnSpPr>
      <xdr:spPr>
        <a:xfrm flipV="1">
          <a:off x="19545300" y="141949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107043</xdr:rowOff>
    </xdr:from>
    <xdr:to>
      <xdr:col>98</xdr:col>
      <xdr:colOff>38100</xdr:colOff>
      <xdr:row>83</xdr:row>
      <xdr:rowOff>37193</xdr:rowOff>
    </xdr:to>
    <xdr:sp macro="" textlink="">
      <xdr:nvSpPr>
        <xdr:cNvPr id="734" name="楕円 733">
          <a:extLst>
            <a:ext uri="{FF2B5EF4-FFF2-40B4-BE49-F238E27FC236}">
              <a16:creationId xmlns:a16="http://schemas.microsoft.com/office/drawing/2014/main" id="{2E56AC67-C726-4EBB-8D4A-3455E33AA663}"/>
            </a:ext>
          </a:extLst>
        </xdr:cNvPr>
        <xdr:cNvSpPr/>
      </xdr:nvSpPr>
      <xdr:spPr>
        <a:xfrm>
          <a:off x="18605500" y="1416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146957</xdr:rowOff>
    </xdr:from>
    <xdr:to>
      <xdr:col>102</xdr:col>
      <xdr:colOff>114300</xdr:colOff>
      <xdr:row>82</xdr:row>
      <xdr:rowOff>157843</xdr:rowOff>
    </xdr:to>
    <xdr:cxnSp macro="">
      <xdr:nvCxnSpPr>
        <xdr:cNvPr id="735" name="直線コネクタ 734">
          <a:extLst>
            <a:ext uri="{FF2B5EF4-FFF2-40B4-BE49-F238E27FC236}">
              <a16:creationId xmlns:a16="http://schemas.microsoft.com/office/drawing/2014/main" id="{D88FB5D3-5718-4794-8429-5D5B895E1DCD}"/>
            </a:ext>
          </a:extLst>
        </xdr:cNvPr>
        <xdr:cNvCxnSpPr/>
      </xdr:nvCxnSpPr>
      <xdr:spPr>
        <a:xfrm flipV="1">
          <a:off x="18656300" y="14205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6" name="n_1aveValue【児童館】&#10;一人当たり面積">
          <a:extLst>
            <a:ext uri="{FF2B5EF4-FFF2-40B4-BE49-F238E27FC236}">
              <a16:creationId xmlns:a16="http://schemas.microsoft.com/office/drawing/2014/main" id="{6CB1AD24-DE7B-4F94-A58E-0E3B0DDEDE52}"/>
            </a:ext>
          </a:extLst>
        </xdr:cNvPr>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7" name="n_2aveValue【児童館】&#10;一人当たり面積">
          <a:extLst>
            <a:ext uri="{FF2B5EF4-FFF2-40B4-BE49-F238E27FC236}">
              <a16:creationId xmlns:a16="http://schemas.microsoft.com/office/drawing/2014/main" id="{E68C101B-8DA4-4D94-8766-B55CC704EBD9}"/>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8" name="n_3aveValue【児童館】&#10;一人当たり面積">
          <a:extLst>
            <a:ext uri="{FF2B5EF4-FFF2-40B4-BE49-F238E27FC236}">
              <a16:creationId xmlns:a16="http://schemas.microsoft.com/office/drawing/2014/main" id="{A47C6723-902C-46DE-B10C-6CAC2AF6609D}"/>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9" name="n_4aveValue【児童館】&#10;一人当たり面積">
          <a:extLst>
            <a:ext uri="{FF2B5EF4-FFF2-40B4-BE49-F238E27FC236}">
              <a16:creationId xmlns:a16="http://schemas.microsoft.com/office/drawing/2014/main" id="{E8072C33-43E8-4DF3-9819-CCC67086E310}"/>
            </a:ext>
          </a:extLst>
        </xdr:cNvPr>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31948</xdr:rowOff>
    </xdr:from>
    <xdr:ext cx="469744" cy="259045"/>
    <xdr:sp macro="" textlink="">
      <xdr:nvSpPr>
        <xdr:cNvPr id="740" name="n_1mainValue【児童館】&#10;一人当たり面積">
          <a:extLst>
            <a:ext uri="{FF2B5EF4-FFF2-40B4-BE49-F238E27FC236}">
              <a16:creationId xmlns:a16="http://schemas.microsoft.com/office/drawing/2014/main" id="{9C17133F-0775-46DA-8095-57D4F565D791}"/>
            </a:ext>
          </a:extLst>
        </xdr:cNvPr>
        <xdr:cNvSpPr txBox="1"/>
      </xdr:nvSpPr>
      <xdr:spPr>
        <a:xfrm>
          <a:off x="210757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41" name="n_2mainValue【児童館】&#10;一人当たり面積">
          <a:extLst>
            <a:ext uri="{FF2B5EF4-FFF2-40B4-BE49-F238E27FC236}">
              <a16:creationId xmlns:a16="http://schemas.microsoft.com/office/drawing/2014/main" id="{32077FC6-54B3-401E-B9BB-DA8C04E36687}"/>
            </a:ext>
          </a:extLst>
        </xdr:cNvPr>
        <xdr:cNvSpPr txBox="1"/>
      </xdr:nvSpPr>
      <xdr:spPr>
        <a:xfrm>
          <a:off x="20199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42834</xdr:rowOff>
    </xdr:from>
    <xdr:ext cx="469744" cy="259045"/>
    <xdr:sp macro="" textlink="">
      <xdr:nvSpPr>
        <xdr:cNvPr id="742" name="n_3mainValue【児童館】&#10;一人当たり面積">
          <a:extLst>
            <a:ext uri="{FF2B5EF4-FFF2-40B4-BE49-F238E27FC236}">
              <a16:creationId xmlns:a16="http://schemas.microsoft.com/office/drawing/2014/main" id="{5A18E625-F7DA-4ED7-9C04-6CA0649E7162}"/>
            </a:ext>
          </a:extLst>
        </xdr:cNvPr>
        <xdr:cNvSpPr txBox="1"/>
      </xdr:nvSpPr>
      <xdr:spPr>
        <a:xfrm>
          <a:off x="19310427" y="139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53720</xdr:rowOff>
    </xdr:from>
    <xdr:ext cx="469744" cy="259045"/>
    <xdr:sp macro="" textlink="">
      <xdr:nvSpPr>
        <xdr:cNvPr id="743" name="n_4mainValue【児童館】&#10;一人当たり面積">
          <a:extLst>
            <a:ext uri="{FF2B5EF4-FFF2-40B4-BE49-F238E27FC236}">
              <a16:creationId xmlns:a16="http://schemas.microsoft.com/office/drawing/2014/main" id="{6AA5D2A3-3551-42A0-B75D-A7B30A04C465}"/>
            </a:ext>
          </a:extLst>
        </xdr:cNvPr>
        <xdr:cNvSpPr txBox="1"/>
      </xdr:nvSpPr>
      <xdr:spPr>
        <a:xfrm>
          <a:off x="18421427" y="139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27E13BA4-9934-448C-9698-B09F404EA5C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9BCFE75D-CBEE-4B70-91B2-ADB23823091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D38F3C2C-4D4C-43FE-99D2-8F177EC0942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7F704B29-FA8E-40E3-8487-14C6BEB26FB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6EBD9ADE-E97D-40D6-B9AB-CDD3DC59FC2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CDC6A72F-6E4E-4C23-A2EA-D35390B032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B74F97B9-60A1-4956-9F8E-7B362BAC09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240B9293-6562-42B9-9F8E-9D3557C075C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32CAD2BA-0670-47E0-854C-002FF30D2F1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348BA67C-EE8F-439D-852F-46F87FFF917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D9DD8BAF-90F1-4785-A724-29F780B9C94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58D22AB1-8CA2-4E75-8C5C-5945BCB5E1B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9532EA9B-A0C7-4FCE-9287-B8C8A56C966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AE4DE2C9-31AC-408F-96F0-4470856D5F2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48544696-B8F2-421B-AB41-BEC4DB7CC00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71800036-F69E-4B01-834E-FD0DC25D847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E497DDC2-DBAE-4704-8398-C7741E59CFA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15418A13-6CE8-4A42-BA60-66160E6539A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0FDF751A-A699-4545-B357-90EFCFDC7B5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2FDC23B9-85D5-44AA-9338-9D4B25BFBE0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ADFF5866-1ACD-44A4-838A-34A4EB6719C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23277F35-195D-46EC-8764-AD00063DB85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478200FE-89BF-40C1-A875-8B97751A66F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BDDEA390-6404-4A27-89B4-D67DB879E1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7F827735-DCFA-49F5-AF8C-55F4030C57F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F6E83EC4-281F-44C5-A52C-F5D5F179EF8E}"/>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a:extLst>
            <a:ext uri="{FF2B5EF4-FFF2-40B4-BE49-F238E27FC236}">
              <a16:creationId xmlns:a16="http://schemas.microsoft.com/office/drawing/2014/main" id="{8BF98931-2B8C-4EA1-80D1-D314C0D162C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D6EA4A14-72F3-4592-B331-2825083F197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72" name="【公民館】&#10;有形固定資産減価償却率最大値テキスト">
          <a:extLst>
            <a:ext uri="{FF2B5EF4-FFF2-40B4-BE49-F238E27FC236}">
              <a16:creationId xmlns:a16="http://schemas.microsoft.com/office/drawing/2014/main" id="{4A5E1F58-8E1A-4A58-B436-CF1EEA77C49C}"/>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73" name="直線コネクタ 772">
          <a:extLst>
            <a:ext uri="{FF2B5EF4-FFF2-40B4-BE49-F238E27FC236}">
              <a16:creationId xmlns:a16="http://schemas.microsoft.com/office/drawing/2014/main" id="{D1C9A7ED-CFC8-4005-9627-4A22D76191F7}"/>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774" name="【公民館】&#10;有形固定資産減価償却率平均値テキスト">
          <a:extLst>
            <a:ext uri="{FF2B5EF4-FFF2-40B4-BE49-F238E27FC236}">
              <a16:creationId xmlns:a16="http://schemas.microsoft.com/office/drawing/2014/main" id="{1888E018-272B-4BDC-8F76-B225D1E10D52}"/>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5" name="フローチャート: 判断 774">
          <a:extLst>
            <a:ext uri="{FF2B5EF4-FFF2-40B4-BE49-F238E27FC236}">
              <a16:creationId xmlns:a16="http://schemas.microsoft.com/office/drawing/2014/main" id="{93CF88A3-09AD-4F4F-A84E-765CEE6886A9}"/>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6" name="フローチャート: 判断 775">
          <a:extLst>
            <a:ext uri="{FF2B5EF4-FFF2-40B4-BE49-F238E27FC236}">
              <a16:creationId xmlns:a16="http://schemas.microsoft.com/office/drawing/2014/main" id="{C8564540-F75B-4513-B339-71E63E0072D4}"/>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7" name="フローチャート: 判断 776">
          <a:extLst>
            <a:ext uri="{FF2B5EF4-FFF2-40B4-BE49-F238E27FC236}">
              <a16:creationId xmlns:a16="http://schemas.microsoft.com/office/drawing/2014/main" id="{EBA79559-9612-43F7-9072-E8F8D87FEAC7}"/>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8" name="フローチャート: 判断 777">
          <a:extLst>
            <a:ext uri="{FF2B5EF4-FFF2-40B4-BE49-F238E27FC236}">
              <a16:creationId xmlns:a16="http://schemas.microsoft.com/office/drawing/2014/main" id="{87F78C9C-0821-4D87-9C48-11C859A61B6B}"/>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9" name="フローチャート: 判断 778">
          <a:extLst>
            <a:ext uri="{FF2B5EF4-FFF2-40B4-BE49-F238E27FC236}">
              <a16:creationId xmlns:a16="http://schemas.microsoft.com/office/drawing/2014/main" id="{354DFF86-9F8F-4762-B088-950B2C703966}"/>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3FE1403-8872-4035-8E94-D1055566230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6CE0C89-CF17-485C-8314-81F7DB11E6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2B0ADA4-3487-46F8-8AE8-DA2BA4B3131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1996AF61-DF9F-4EC3-AB59-2A8B67541E7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AB34993B-B080-4B98-8D9C-F3F6CE4714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164193</xdr:rowOff>
    </xdr:from>
    <xdr:to>
      <xdr:col>85</xdr:col>
      <xdr:colOff>177800</xdr:colOff>
      <xdr:row>107</xdr:row>
      <xdr:rowOff>94343</xdr:rowOff>
    </xdr:to>
    <xdr:sp macro="" textlink="">
      <xdr:nvSpPr>
        <xdr:cNvPr id="785" name="楕円 784">
          <a:extLst>
            <a:ext uri="{FF2B5EF4-FFF2-40B4-BE49-F238E27FC236}">
              <a16:creationId xmlns:a16="http://schemas.microsoft.com/office/drawing/2014/main" id="{12EE9D71-5291-42A9-A6DD-FF877B756F12}"/>
            </a:ext>
          </a:extLst>
        </xdr:cNvPr>
        <xdr:cNvSpPr/>
      </xdr:nvSpPr>
      <xdr:spPr>
        <a:xfrm>
          <a:off x="162687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142620</xdr:rowOff>
    </xdr:from>
    <xdr:ext cx="405111" cy="259045"/>
    <xdr:sp macro="" textlink="">
      <xdr:nvSpPr>
        <xdr:cNvPr id="786" name="【公民館】&#10;有形固定資産減価償却率該当値テキスト">
          <a:extLst>
            <a:ext uri="{FF2B5EF4-FFF2-40B4-BE49-F238E27FC236}">
              <a16:creationId xmlns:a16="http://schemas.microsoft.com/office/drawing/2014/main" id="{DCFB7621-3811-4888-8D9A-152D92CF2305}"/>
            </a:ext>
          </a:extLst>
        </xdr:cNvPr>
        <xdr:cNvSpPr txBox="1"/>
      </xdr:nvSpPr>
      <xdr:spPr>
        <a:xfrm>
          <a:off x="16357600"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125005</xdr:rowOff>
    </xdr:from>
    <xdr:to>
      <xdr:col>81</xdr:col>
      <xdr:colOff>101600</xdr:colOff>
      <xdr:row>107</xdr:row>
      <xdr:rowOff>55155</xdr:rowOff>
    </xdr:to>
    <xdr:sp macro="" textlink="">
      <xdr:nvSpPr>
        <xdr:cNvPr id="787" name="楕円 786">
          <a:extLst>
            <a:ext uri="{FF2B5EF4-FFF2-40B4-BE49-F238E27FC236}">
              <a16:creationId xmlns:a16="http://schemas.microsoft.com/office/drawing/2014/main" id="{16012414-044C-489F-BAC8-7F88B78AC243}"/>
            </a:ext>
          </a:extLst>
        </xdr:cNvPr>
        <xdr:cNvSpPr/>
      </xdr:nvSpPr>
      <xdr:spPr>
        <a:xfrm>
          <a:off x="154305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4355</xdr:rowOff>
    </xdr:from>
    <xdr:to>
      <xdr:col>85</xdr:col>
      <xdr:colOff>127000</xdr:colOff>
      <xdr:row>107</xdr:row>
      <xdr:rowOff>43543</xdr:rowOff>
    </xdr:to>
    <xdr:cxnSp macro="">
      <xdr:nvCxnSpPr>
        <xdr:cNvPr id="788" name="直線コネクタ 787">
          <a:extLst>
            <a:ext uri="{FF2B5EF4-FFF2-40B4-BE49-F238E27FC236}">
              <a16:creationId xmlns:a16="http://schemas.microsoft.com/office/drawing/2014/main" id="{B87AFECC-2579-4D1D-875A-34FA7DD3D5D6}"/>
            </a:ext>
          </a:extLst>
        </xdr:cNvPr>
        <xdr:cNvCxnSpPr/>
      </xdr:nvCxnSpPr>
      <xdr:spPr>
        <a:xfrm>
          <a:off x="15481300" y="18349505"/>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85816</xdr:rowOff>
    </xdr:from>
    <xdr:to>
      <xdr:col>76</xdr:col>
      <xdr:colOff>165100</xdr:colOff>
      <xdr:row>107</xdr:row>
      <xdr:rowOff>15966</xdr:rowOff>
    </xdr:to>
    <xdr:sp macro="" textlink="">
      <xdr:nvSpPr>
        <xdr:cNvPr id="789" name="楕円 788">
          <a:extLst>
            <a:ext uri="{FF2B5EF4-FFF2-40B4-BE49-F238E27FC236}">
              <a16:creationId xmlns:a16="http://schemas.microsoft.com/office/drawing/2014/main" id="{CA60B1CA-4049-4366-9614-3DE5D58C6C64}"/>
            </a:ext>
          </a:extLst>
        </xdr:cNvPr>
        <xdr:cNvSpPr/>
      </xdr:nvSpPr>
      <xdr:spPr>
        <a:xfrm>
          <a:off x="14541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136616</xdr:rowOff>
    </xdr:from>
    <xdr:to>
      <xdr:col>81</xdr:col>
      <xdr:colOff>50800</xdr:colOff>
      <xdr:row>107</xdr:row>
      <xdr:rowOff>4355</xdr:rowOff>
    </xdr:to>
    <xdr:cxnSp macro="">
      <xdr:nvCxnSpPr>
        <xdr:cNvPr id="790" name="直線コネクタ 789">
          <a:extLst>
            <a:ext uri="{FF2B5EF4-FFF2-40B4-BE49-F238E27FC236}">
              <a16:creationId xmlns:a16="http://schemas.microsoft.com/office/drawing/2014/main" id="{2CE1CD0C-C339-47B3-B9F3-02D6467E08EA}"/>
            </a:ext>
          </a:extLst>
        </xdr:cNvPr>
        <xdr:cNvCxnSpPr/>
      </xdr:nvCxnSpPr>
      <xdr:spPr>
        <a:xfrm>
          <a:off x="14592300" y="1831031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90714</xdr:rowOff>
    </xdr:from>
    <xdr:to>
      <xdr:col>72</xdr:col>
      <xdr:colOff>38100</xdr:colOff>
      <xdr:row>107</xdr:row>
      <xdr:rowOff>20864</xdr:rowOff>
    </xdr:to>
    <xdr:sp macro="" textlink="">
      <xdr:nvSpPr>
        <xdr:cNvPr id="791" name="楕円 790">
          <a:extLst>
            <a:ext uri="{FF2B5EF4-FFF2-40B4-BE49-F238E27FC236}">
              <a16:creationId xmlns:a16="http://schemas.microsoft.com/office/drawing/2014/main" id="{0E34F44D-BFAA-42BC-8984-135ED38D317E}"/>
            </a:ext>
          </a:extLst>
        </xdr:cNvPr>
        <xdr:cNvSpPr/>
      </xdr:nvSpPr>
      <xdr:spPr>
        <a:xfrm>
          <a:off x="13652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136616</xdr:rowOff>
    </xdr:from>
    <xdr:to>
      <xdr:col>76</xdr:col>
      <xdr:colOff>114300</xdr:colOff>
      <xdr:row>106</xdr:row>
      <xdr:rowOff>141514</xdr:rowOff>
    </xdr:to>
    <xdr:cxnSp macro="">
      <xdr:nvCxnSpPr>
        <xdr:cNvPr id="792" name="直線コネクタ 791">
          <a:extLst>
            <a:ext uri="{FF2B5EF4-FFF2-40B4-BE49-F238E27FC236}">
              <a16:creationId xmlns:a16="http://schemas.microsoft.com/office/drawing/2014/main" id="{993562CE-9520-49AF-AD1B-3A1600D29B76}"/>
            </a:ext>
          </a:extLst>
        </xdr:cNvPr>
        <xdr:cNvCxnSpPr/>
      </xdr:nvCxnSpPr>
      <xdr:spPr>
        <a:xfrm flipV="1">
          <a:off x="13703300" y="1831031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54792</xdr:rowOff>
    </xdr:from>
    <xdr:to>
      <xdr:col>67</xdr:col>
      <xdr:colOff>101600</xdr:colOff>
      <xdr:row>106</xdr:row>
      <xdr:rowOff>156392</xdr:rowOff>
    </xdr:to>
    <xdr:sp macro="" textlink="">
      <xdr:nvSpPr>
        <xdr:cNvPr id="793" name="楕円 792">
          <a:extLst>
            <a:ext uri="{FF2B5EF4-FFF2-40B4-BE49-F238E27FC236}">
              <a16:creationId xmlns:a16="http://schemas.microsoft.com/office/drawing/2014/main" id="{748882F0-C9FD-4723-B9B8-ABA17757556A}"/>
            </a:ext>
          </a:extLst>
        </xdr:cNvPr>
        <xdr:cNvSpPr/>
      </xdr:nvSpPr>
      <xdr:spPr>
        <a:xfrm>
          <a:off x="12763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105592</xdr:rowOff>
    </xdr:from>
    <xdr:to>
      <xdr:col>71</xdr:col>
      <xdr:colOff>177800</xdr:colOff>
      <xdr:row>106</xdr:row>
      <xdr:rowOff>141514</xdr:rowOff>
    </xdr:to>
    <xdr:cxnSp macro="">
      <xdr:nvCxnSpPr>
        <xdr:cNvPr id="794" name="直線コネクタ 793">
          <a:extLst>
            <a:ext uri="{FF2B5EF4-FFF2-40B4-BE49-F238E27FC236}">
              <a16:creationId xmlns:a16="http://schemas.microsoft.com/office/drawing/2014/main" id="{EB114D6D-D4FA-4CE5-8B3E-9B3CAF30B714}"/>
            </a:ext>
          </a:extLst>
        </xdr:cNvPr>
        <xdr:cNvCxnSpPr/>
      </xdr:nvCxnSpPr>
      <xdr:spPr>
        <a:xfrm>
          <a:off x="12814300" y="182792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795" name="n_1aveValue【公民館】&#10;有形固定資産減価償却率">
          <a:extLst>
            <a:ext uri="{FF2B5EF4-FFF2-40B4-BE49-F238E27FC236}">
              <a16:creationId xmlns:a16="http://schemas.microsoft.com/office/drawing/2014/main" id="{8836514E-7B04-4DCE-9ABD-F7CE497871C4}"/>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96" name="n_2aveValue【公民館】&#10;有形固定資産減価償却率">
          <a:extLst>
            <a:ext uri="{FF2B5EF4-FFF2-40B4-BE49-F238E27FC236}">
              <a16:creationId xmlns:a16="http://schemas.microsoft.com/office/drawing/2014/main" id="{D0A7A5F5-D179-4BCE-AB49-51FC8F0F7308}"/>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97" name="n_3aveValue【公民館】&#10;有形固定資産減価償却率">
          <a:extLst>
            <a:ext uri="{FF2B5EF4-FFF2-40B4-BE49-F238E27FC236}">
              <a16:creationId xmlns:a16="http://schemas.microsoft.com/office/drawing/2014/main" id="{F7531C25-BE24-4130-AE0C-359A3A3AB71F}"/>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798" name="n_4aveValue【公民館】&#10;有形固定資産減価償却率">
          <a:extLst>
            <a:ext uri="{FF2B5EF4-FFF2-40B4-BE49-F238E27FC236}">
              <a16:creationId xmlns:a16="http://schemas.microsoft.com/office/drawing/2014/main" id="{152E2C5F-B56E-4110-96F5-B6A02211D864}"/>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46282</xdr:rowOff>
    </xdr:from>
    <xdr:ext cx="405111" cy="259045"/>
    <xdr:sp macro="" textlink="">
      <xdr:nvSpPr>
        <xdr:cNvPr id="799" name="n_1mainValue【公民館】&#10;有形固定資産減価償却率">
          <a:extLst>
            <a:ext uri="{FF2B5EF4-FFF2-40B4-BE49-F238E27FC236}">
              <a16:creationId xmlns:a16="http://schemas.microsoft.com/office/drawing/2014/main" id="{56FF287D-07A2-46CB-8998-2C0D92A88A14}"/>
            </a:ext>
          </a:extLst>
        </xdr:cNvPr>
        <xdr:cNvSpPr txBox="1"/>
      </xdr:nvSpPr>
      <xdr:spPr>
        <a:xfrm>
          <a:off x="15266044" y="1839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7093</xdr:rowOff>
    </xdr:from>
    <xdr:ext cx="405111" cy="259045"/>
    <xdr:sp macro="" textlink="">
      <xdr:nvSpPr>
        <xdr:cNvPr id="800" name="n_2mainValue【公民館】&#10;有形固定資産減価償却率">
          <a:extLst>
            <a:ext uri="{FF2B5EF4-FFF2-40B4-BE49-F238E27FC236}">
              <a16:creationId xmlns:a16="http://schemas.microsoft.com/office/drawing/2014/main" id="{BC87428B-D8CF-4392-BCB3-755DED7C8292}"/>
            </a:ext>
          </a:extLst>
        </xdr:cNvPr>
        <xdr:cNvSpPr txBox="1"/>
      </xdr:nvSpPr>
      <xdr:spPr>
        <a:xfrm>
          <a:off x="14389744"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11991</xdr:rowOff>
    </xdr:from>
    <xdr:ext cx="405111" cy="259045"/>
    <xdr:sp macro="" textlink="">
      <xdr:nvSpPr>
        <xdr:cNvPr id="801" name="n_3mainValue【公民館】&#10;有形固定資産減価償却率">
          <a:extLst>
            <a:ext uri="{FF2B5EF4-FFF2-40B4-BE49-F238E27FC236}">
              <a16:creationId xmlns:a16="http://schemas.microsoft.com/office/drawing/2014/main" id="{DA1417E8-5AE5-4A3D-96CD-1269C751B433}"/>
            </a:ext>
          </a:extLst>
        </xdr:cNvPr>
        <xdr:cNvSpPr txBox="1"/>
      </xdr:nvSpPr>
      <xdr:spPr>
        <a:xfrm>
          <a:off x="13500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147519</xdr:rowOff>
    </xdr:from>
    <xdr:ext cx="405111" cy="259045"/>
    <xdr:sp macro="" textlink="">
      <xdr:nvSpPr>
        <xdr:cNvPr id="802" name="n_4mainValue【公民館】&#10;有形固定資産減価償却率">
          <a:extLst>
            <a:ext uri="{FF2B5EF4-FFF2-40B4-BE49-F238E27FC236}">
              <a16:creationId xmlns:a16="http://schemas.microsoft.com/office/drawing/2014/main" id="{D21220D8-DAA3-4B69-A64F-F193BAC6E5D2}"/>
            </a:ext>
          </a:extLst>
        </xdr:cNvPr>
        <xdr:cNvSpPr txBox="1"/>
      </xdr:nvSpPr>
      <xdr:spPr>
        <a:xfrm>
          <a:off x="126117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37E6C76F-DA61-40BF-8C01-FAB105FC0B5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AB5D8ABC-B7D6-4767-AA54-B0FAC112394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BE26901B-4CD2-4DD5-856F-0E4C951B316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493ED2F8-B6CA-40F9-AB93-BD1467D4B60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1EAB4C9C-1DB1-46C1-BD26-2C22D5FA5C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483E3EE6-54B0-402F-AE5D-73670F9C81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4F29C791-0822-4B5D-B054-4298922DB6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6717AD33-76A5-4FEC-9507-28471A43842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BCA592E3-F08B-42D1-9BEF-C82BAF9DBC2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AFA8E5CC-A3A2-4F41-BB6A-2A519477426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CDE334EF-8D96-42E0-8080-D41E83AF7DB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DF63EEDA-B81A-4758-B832-2243890E742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956CEFD9-FA98-4975-9382-7D0CA85F4E6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96AC51F1-0DB9-45D9-8EE6-70EC0BF2C10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56AEE8FE-BF32-4153-AA43-F7ABD285730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C6B48D9D-BD25-4C1D-BC7F-88A0A1316FD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1F6DA0ED-4FF4-48EE-A8F4-A048EA82E32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13F77626-B994-4086-8E77-81DF070B94D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4069D20D-CE56-4B12-B5DC-82EDBF3D1D8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1B6D4A6E-7871-426F-B0C1-DE0D32C3CEA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9571739D-5851-4EDD-9171-75385907AAE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45E7D37F-D72C-4C28-9744-95FD89EA1DD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AEC752B8-B121-451F-BE88-B1BF640CB00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6" name="直線コネクタ 825">
          <a:extLst>
            <a:ext uri="{FF2B5EF4-FFF2-40B4-BE49-F238E27FC236}">
              <a16:creationId xmlns:a16="http://schemas.microsoft.com/office/drawing/2014/main" id="{3EF06B29-BBB5-4953-A2A9-027AF0D427AD}"/>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7" name="【公民館】&#10;一人当たり面積最小値テキスト">
          <a:extLst>
            <a:ext uri="{FF2B5EF4-FFF2-40B4-BE49-F238E27FC236}">
              <a16:creationId xmlns:a16="http://schemas.microsoft.com/office/drawing/2014/main" id="{F6720CC5-3EF8-4039-8783-E90994D66D2D}"/>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8" name="直線コネクタ 827">
          <a:extLst>
            <a:ext uri="{FF2B5EF4-FFF2-40B4-BE49-F238E27FC236}">
              <a16:creationId xmlns:a16="http://schemas.microsoft.com/office/drawing/2014/main" id="{4AB805DB-680B-469D-8867-12687478091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9" name="【公民館】&#10;一人当たり面積最大値テキスト">
          <a:extLst>
            <a:ext uri="{FF2B5EF4-FFF2-40B4-BE49-F238E27FC236}">
              <a16:creationId xmlns:a16="http://schemas.microsoft.com/office/drawing/2014/main" id="{F9BFB587-909F-47C6-9216-1A620B88089C}"/>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30" name="直線コネクタ 829">
          <a:extLst>
            <a:ext uri="{FF2B5EF4-FFF2-40B4-BE49-F238E27FC236}">
              <a16:creationId xmlns:a16="http://schemas.microsoft.com/office/drawing/2014/main" id="{28FD2CE9-BDB3-4169-8A19-CFEAB9145135}"/>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831" name="【公民館】&#10;一人当たり面積平均値テキスト">
          <a:extLst>
            <a:ext uri="{FF2B5EF4-FFF2-40B4-BE49-F238E27FC236}">
              <a16:creationId xmlns:a16="http://schemas.microsoft.com/office/drawing/2014/main" id="{C3764A21-3C96-44DE-9AC4-975DF969BBCE}"/>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32" name="フローチャート: 判断 831">
          <a:extLst>
            <a:ext uri="{FF2B5EF4-FFF2-40B4-BE49-F238E27FC236}">
              <a16:creationId xmlns:a16="http://schemas.microsoft.com/office/drawing/2014/main" id="{D8AC8853-A641-4F10-B87C-1682E856D977}"/>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33" name="フローチャート: 判断 832">
          <a:extLst>
            <a:ext uri="{FF2B5EF4-FFF2-40B4-BE49-F238E27FC236}">
              <a16:creationId xmlns:a16="http://schemas.microsoft.com/office/drawing/2014/main" id="{62311AD9-033B-4424-99C2-A2C0B83D353C}"/>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34" name="フローチャート: 判断 833">
          <a:extLst>
            <a:ext uri="{FF2B5EF4-FFF2-40B4-BE49-F238E27FC236}">
              <a16:creationId xmlns:a16="http://schemas.microsoft.com/office/drawing/2014/main" id="{E9661923-1102-468A-9191-E987F53DC85E}"/>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5" name="フローチャート: 判断 834">
          <a:extLst>
            <a:ext uri="{FF2B5EF4-FFF2-40B4-BE49-F238E27FC236}">
              <a16:creationId xmlns:a16="http://schemas.microsoft.com/office/drawing/2014/main" id="{53C54AAE-F78D-4A6A-B604-BABA37DA8FE1}"/>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6" name="フローチャート: 判断 835">
          <a:extLst>
            <a:ext uri="{FF2B5EF4-FFF2-40B4-BE49-F238E27FC236}">
              <a16:creationId xmlns:a16="http://schemas.microsoft.com/office/drawing/2014/main" id="{DA8E2B1B-631F-4FB3-B1F1-D2FB7249EC66}"/>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A73A4958-8294-42BC-AB97-E26B84A8C36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7EE9083-5F52-4072-986F-5B92D8D0AB6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7FFD387-16A3-4B31-9D4B-496C175C7F9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8A7816DE-2F3C-4711-BC19-9CB1C424D85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E379E52C-BF3E-4692-82C6-878EBF3457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121920</xdr:rowOff>
    </xdr:from>
    <xdr:to>
      <xdr:col>116</xdr:col>
      <xdr:colOff>114300</xdr:colOff>
      <xdr:row>108</xdr:row>
      <xdr:rowOff>52070</xdr:rowOff>
    </xdr:to>
    <xdr:sp macro="" textlink="">
      <xdr:nvSpPr>
        <xdr:cNvPr id="842" name="楕円 841">
          <a:extLst>
            <a:ext uri="{FF2B5EF4-FFF2-40B4-BE49-F238E27FC236}">
              <a16:creationId xmlns:a16="http://schemas.microsoft.com/office/drawing/2014/main" id="{C948B8FB-90F0-4EC0-9E00-A800C1FDFB4E}"/>
            </a:ext>
          </a:extLst>
        </xdr:cNvPr>
        <xdr:cNvSpPr/>
      </xdr:nvSpPr>
      <xdr:spPr>
        <a:xfrm>
          <a:off x="22110700" y="184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100347</xdr:rowOff>
    </xdr:from>
    <xdr:ext cx="469744" cy="259045"/>
    <xdr:sp macro="" textlink="">
      <xdr:nvSpPr>
        <xdr:cNvPr id="843" name="【公民館】&#10;一人当たり面積該当値テキスト">
          <a:extLst>
            <a:ext uri="{FF2B5EF4-FFF2-40B4-BE49-F238E27FC236}">
              <a16:creationId xmlns:a16="http://schemas.microsoft.com/office/drawing/2014/main" id="{9082F254-68DE-4261-8A23-6A62F322205B}"/>
            </a:ext>
          </a:extLst>
        </xdr:cNvPr>
        <xdr:cNvSpPr txBox="1"/>
      </xdr:nvSpPr>
      <xdr:spPr>
        <a:xfrm>
          <a:off x="22199600" y="1844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123189</xdr:rowOff>
    </xdr:from>
    <xdr:to>
      <xdr:col>112</xdr:col>
      <xdr:colOff>38100</xdr:colOff>
      <xdr:row>108</xdr:row>
      <xdr:rowOff>53339</xdr:rowOff>
    </xdr:to>
    <xdr:sp macro="" textlink="">
      <xdr:nvSpPr>
        <xdr:cNvPr id="844" name="楕円 843">
          <a:extLst>
            <a:ext uri="{FF2B5EF4-FFF2-40B4-BE49-F238E27FC236}">
              <a16:creationId xmlns:a16="http://schemas.microsoft.com/office/drawing/2014/main" id="{9D8116CF-E890-4ED9-8CD0-728D7F15A605}"/>
            </a:ext>
          </a:extLst>
        </xdr:cNvPr>
        <xdr:cNvSpPr/>
      </xdr:nvSpPr>
      <xdr:spPr>
        <a:xfrm>
          <a:off x="21272500" y="184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1270</xdr:rowOff>
    </xdr:from>
    <xdr:to>
      <xdr:col>116</xdr:col>
      <xdr:colOff>63500</xdr:colOff>
      <xdr:row>108</xdr:row>
      <xdr:rowOff>2539</xdr:rowOff>
    </xdr:to>
    <xdr:cxnSp macro="">
      <xdr:nvCxnSpPr>
        <xdr:cNvPr id="845" name="直線コネクタ 844">
          <a:extLst>
            <a:ext uri="{FF2B5EF4-FFF2-40B4-BE49-F238E27FC236}">
              <a16:creationId xmlns:a16="http://schemas.microsoft.com/office/drawing/2014/main" id="{87FCB345-075B-451A-8709-5A374E9B0AC3}"/>
            </a:ext>
          </a:extLst>
        </xdr:cNvPr>
        <xdr:cNvCxnSpPr/>
      </xdr:nvCxnSpPr>
      <xdr:spPr>
        <a:xfrm flipV="1">
          <a:off x="21323300" y="18517870"/>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124461</xdr:rowOff>
    </xdr:from>
    <xdr:to>
      <xdr:col>107</xdr:col>
      <xdr:colOff>101600</xdr:colOff>
      <xdr:row>108</xdr:row>
      <xdr:rowOff>54611</xdr:rowOff>
    </xdr:to>
    <xdr:sp macro="" textlink="">
      <xdr:nvSpPr>
        <xdr:cNvPr id="846" name="楕円 845">
          <a:extLst>
            <a:ext uri="{FF2B5EF4-FFF2-40B4-BE49-F238E27FC236}">
              <a16:creationId xmlns:a16="http://schemas.microsoft.com/office/drawing/2014/main" id="{E0C4E7CA-7EED-4917-A3F5-2E5D089F9B1D}"/>
            </a:ext>
          </a:extLst>
        </xdr:cNvPr>
        <xdr:cNvSpPr/>
      </xdr:nvSpPr>
      <xdr:spPr>
        <a:xfrm>
          <a:off x="20383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2539</xdr:rowOff>
    </xdr:from>
    <xdr:to>
      <xdr:col>111</xdr:col>
      <xdr:colOff>177800</xdr:colOff>
      <xdr:row>108</xdr:row>
      <xdr:rowOff>3811</xdr:rowOff>
    </xdr:to>
    <xdr:cxnSp macro="">
      <xdr:nvCxnSpPr>
        <xdr:cNvPr id="847" name="直線コネクタ 846">
          <a:extLst>
            <a:ext uri="{FF2B5EF4-FFF2-40B4-BE49-F238E27FC236}">
              <a16:creationId xmlns:a16="http://schemas.microsoft.com/office/drawing/2014/main" id="{4C00090B-0BA9-4AE1-B46C-E53F457A1DB1}"/>
            </a:ext>
          </a:extLst>
        </xdr:cNvPr>
        <xdr:cNvCxnSpPr/>
      </xdr:nvCxnSpPr>
      <xdr:spPr>
        <a:xfrm flipV="1">
          <a:off x="20434300" y="185191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125730</xdr:rowOff>
    </xdr:from>
    <xdr:to>
      <xdr:col>102</xdr:col>
      <xdr:colOff>165100</xdr:colOff>
      <xdr:row>108</xdr:row>
      <xdr:rowOff>55880</xdr:rowOff>
    </xdr:to>
    <xdr:sp macro="" textlink="">
      <xdr:nvSpPr>
        <xdr:cNvPr id="848" name="楕円 847">
          <a:extLst>
            <a:ext uri="{FF2B5EF4-FFF2-40B4-BE49-F238E27FC236}">
              <a16:creationId xmlns:a16="http://schemas.microsoft.com/office/drawing/2014/main" id="{8239B042-B045-4DD3-9A21-9AED20A27341}"/>
            </a:ext>
          </a:extLst>
        </xdr:cNvPr>
        <xdr:cNvSpPr/>
      </xdr:nvSpPr>
      <xdr:spPr>
        <a:xfrm>
          <a:off x="19494500" y="184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3811</xdr:rowOff>
    </xdr:from>
    <xdr:to>
      <xdr:col>107</xdr:col>
      <xdr:colOff>50800</xdr:colOff>
      <xdr:row>108</xdr:row>
      <xdr:rowOff>5080</xdr:rowOff>
    </xdr:to>
    <xdr:cxnSp macro="">
      <xdr:nvCxnSpPr>
        <xdr:cNvPr id="849" name="直線コネクタ 848">
          <a:extLst>
            <a:ext uri="{FF2B5EF4-FFF2-40B4-BE49-F238E27FC236}">
              <a16:creationId xmlns:a16="http://schemas.microsoft.com/office/drawing/2014/main" id="{990AF07A-D3F4-4527-8A7A-19CFAA5716A1}"/>
            </a:ext>
          </a:extLst>
        </xdr:cNvPr>
        <xdr:cNvCxnSpPr/>
      </xdr:nvCxnSpPr>
      <xdr:spPr>
        <a:xfrm flipV="1">
          <a:off x="19545300" y="1852041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128270</xdr:rowOff>
    </xdr:from>
    <xdr:to>
      <xdr:col>98</xdr:col>
      <xdr:colOff>38100</xdr:colOff>
      <xdr:row>108</xdr:row>
      <xdr:rowOff>58420</xdr:rowOff>
    </xdr:to>
    <xdr:sp macro="" textlink="">
      <xdr:nvSpPr>
        <xdr:cNvPr id="850" name="楕円 849">
          <a:extLst>
            <a:ext uri="{FF2B5EF4-FFF2-40B4-BE49-F238E27FC236}">
              <a16:creationId xmlns:a16="http://schemas.microsoft.com/office/drawing/2014/main" id="{88AB72CD-1BC6-4D31-A4F5-952985A32580}"/>
            </a:ext>
          </a:extLst>
        </xdr:cNvPr>
        <xdr:cNvSpPr/>
      </xdr:nvSpPr>
      <xdr:spPr>
        <a:xfrm>
          <a:off x="18605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5080</xdr:rowOff>
    </xdr:from>
    <xdr:to>
      <xdr:col>102</xdr:col>
      <xdr:colOff>114300</xdr:colOff>
      <xdr:row>108</xdr:row>
      <xdr:rowOff>7620</xdr:rowOff>
    </xdr:to>
    <xdr:cxnSp macro="">
      <xdr:nvCxnSpPr>
        <xdr:cNvPr id="851" name="直線コネクタ 850">
          <a:extLst>
            <a:ext uri="{FF2B5EF4-FFF2-40B4-BE49-F238E27FC236}">
              <a16:creationId xmlns:a16="http://schemas.microsoft.com/office/drawing/2014/main" id="{D63B3F95-542E-42FA-A7A2-A833EE9E4577}"/>
            </a:ext>
          </a:extLst>
        </xdr:cNvPr>
        <xdr:cNvCxnSpPr/>
      </xdr:nvCxnSpPr>
      <xdr:spPr>
        <a:xfrm flipV="1">
          <a:off x="18656300" y="185216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852" name="n_1aveValue【公民館】&#10;一人当たり面積">
          <a:extLst>
            <a:ext uri="{FF2B5EF4-FFF2-40B4-BE49-F238E27FC236}">
              <a16:creationId xmlns:a16="http://schemas.microsoft.com/office/drawing/2014/main" id="{DA441B05-042E-482B-8D04-1595C824FB5C}"/>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853" name="n_2aveValue【公民館】&#10;一人当たり面積">
          <a:extLst>
            <a:ext uri="{FF2B5EF4-FFF2-40B4-BE49-F238E27FC236}">
              <a16:creationId xmlns:a16="http://schemas.microsoft.com/office/drawing/2014/main" id="{A68E508E-0270-4614-8C6D-E4032A4CB8F1}"/>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854" name="n_3aveValue【公民館】&#10;一人当たり面積">
          <a:extLst>
            <a:ext uri="{FF2B5EF4-FFF2-40B4-BE49-F238E27FC236}">
              <a16:creationId xmlns:a16="http://schemas.microsoft.com/office/drawing/2014/main" id="{FEDDDE0D-57F9-4271-B040-2199CF301115}"/>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855" name="n_4aveValue【公民館】&#10;一人当たり面積">
          <a:extLst>
            <a:ext uri="{FF2B5EF4-FFF2-40B4-BE49-F238E27FC236}">
              <a16:creationId xmlns:a16="http://schemas.microsoft.com/office/drawing/2014/main" id="{554455CE-EA68-4D7B-A76B-88C3B7480644}"/>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44466</xdr:rowOff>
    </xdr:from>
    <xdr:ext cx="469744" cy="259045"/>
    <xdr:sp macro="" textlink="">
      <xdr:nvSpPr>
        <xdr:cNvPr id="856" name="n_1mainValue【公民館】&#10;一人当たり面積">
          <a:extLst>
            <a:ext uri="{FF2B5EF4-FFF2-40B4-BE49-F238E27FC236}">
              <a16:creationId xmlns:a16="http://schemas.microsoft.com/office/drawing/2014/main" id="{B935DC10-054F-453A-9F62-3055ABBCE36E}"/>
            </a:ext>
          </a:extLst>
        </xdr:cNvPr>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45738</xdr:rowOff>
    </xdr:from>
    <xdr:ext cx="469744" cy="259045"/>
    <xdr:sp macro="" textlink="">
      <xdr:nvSpPr>
        <xdr:cNvPr id="857" name="n_2mainValue【公民館】&#10;一人当たり面積">
          <a:extLst>
            <a:ext uri="{FF2B5EF4-FFF2-40B4-BE49-F238E27FC236}">
              <a16:creationId xmlns:a16="http://schemas.microsoft.com/office/drawing/2014/main" id="{83D299BE-0177-4113-A90D-565FA005B69C}"/>
            </a:ext>
          </a:extLst>
        </xdr:cNvPr>
        <xdr:cNvSpPr txBox="1"/>
      </xdr:nvSpPr>
      <xdr:spPr>
        <a:xfrm>
          <a:off x="20199427"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47007</xdr:rowOff>
    </xdr:from>
    <xdr:ext cx="469744" cy="259045"/>
    <xdr:sp macro="" textlink="">
      <xdr:nvSpPr>
        <xdr:cNvPr id="858" name="n_3mainValue【公民館】&#10;一人当たり面積">
          <a:extLst>
            <a:ext uri="{FF2B5EF4-FFF2-40B4-BE49-F238E27FC236}">
              <a16:creationId xmlns:a16="http://schemas.microsoft.com/office/drawing/2014/main" id="{881A6C66-FB61-400B-9F7E-7C3030662A6F}"/>
            </a:ext>
          </a:extLst>
        </xdr:cNvPr>
        <xdr:cNvSpPr txBox="1"/>
      </xdr:nvSpPr>
      <xdr:spPr>
        <a:xfrm>
          <a:off x="19310427" y="1856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49547</xdr:rowOff>
    </xdr:from>
    <xdr:ext cx="469744" cy="259045"/>
    <xdr:sp macro="" textlink="">
      <xdr:nvSpPr>
        <xdr:cNvPr id="859" name="n_4mainValue【公民館】&#10;一人当たり面積">
          <a:extLst>
            <a:ext uri="{FF2B5EF4-FFF2-40B4-BE49-F238E27FC236}">
              <a16:creationId xmlns:a16="http://schemas.microsoft.com/office/drawing/2014/main" id="{E8ADE36B-BE50-4F8B-A53B-87F9002FC30F}"/>
            </a:ext>
          </a:extLst>
        </xdr:cNvPr>
        <xdr:cNvSpPr txBox="1"/>
      </xdr:nvSpPr>
      <xdr:spPr>
        <a:xfrm>
          <a:off x="184214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01F820AD-ACD0-4526-A84E-1C7FA4171D9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9CD51FB1-060B-4350-A208-888C7B5BB86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D478572E-2444-43C9-AC75-93371A9B59A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学校施設、公営住宅の有形固定資産減価償却率が特に高くなっており、策定した個別施設計画に基づいて、施設の適切な維持管理に努めたい。</a:t>
          </a:r>
          <a:endParaRPr lang="ja-JP" altLang="ja-JP" sz="1400">
            <a:effectLst/>
          </a:endParaRPr>
        </a:p>
        <a:p>
          <a:r>
            <a:rPr kumimoji="1" lang="ja-JP" altLang="ja-JP" sz="1100">
              <a:solidFill>
                <a:schemeClr val="dk1"/>
              </a:solidFill>
              <a:effectLst/>
              <a:latin typeface="+mn-lt"/>
              <a:ea typeface="+mn-ea"/>
              <a:cs typeface="+mn-cs"/>
            </a:rPr>
            <a:t>学校施設については、過去に大規模改修を完了し、</a:t>
          </a:r>
          <a:r>
            <a:rPr kumimoji="1" lang="ja-JP" altLang="en-US" sz="1100">
              <a:solidFill>
                <a:schemeClr val="dk1"/>
              </a:solidFill>
              <a:effectLst/>
              <a:latin typeface="+mn-lt"/>
              <a:ea typeface="+mn-ea"/>
              <a:cs typeface="+mn-cs"/>
            </a:rPr>
            <a:t>現在は</a:t>
          </a:r>
          <a:r>
            <a:rPr kumimoji="1" lang="ja-JP" altLang="ja-JP" sz="1100">
              <a:solidFill>
                <a:schemeClr val="dk1"/>
              </a:solidFill>
              <a:effectLst/>
              <a:latin typeface="+mn-lt"/>
              <a:ea typeface="+mn-ea"/>
              <a:cs typeface="+mn-cs"/>
            </a:rPr>
            <a:t>日々の修繕等により</a:t>
          </a:r>
          <a:r>
            <a:rPr kumimoji="1" lang="ja-JP" altLang="en-US" sz="1100">
              <a:solidFill>
                <a:schemeClr val="dk1"/>
              </a:solidFill>
              <a:effectLst/>
              <a:latin typeface="+mn-lt"/>
              <a:ea typeface="+mn-ea"/>
              <a:cs typeface="+mn-cs"/>
            </a:rPr>
            <a:t>機能保持に取り組んでいる。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公営住宅について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計画的に外壁の改修を行うなど</a:t>
          </a:r>
          <a:r>
            <a:rPr kumimoji="1" lang="ja-JP" altLang="en-US" sz="1100">
              <a:solidFill>
                <a:schemeClr val="dk1"/>
              </a:solidFill>
              <a:effectLst/>
              <a:latin typeface="+mn-lt"/>
              <a:ea typeface="+mn-ea"/>
              <a:cs typeface="+mn-cs"/>
            </a:rPr>
            <a:t>施設の長寿命化</a:t>
          </a:r>
          <a:r>
            <a:rPr kumimoji="1" lang="ja-JP" altLang="ja-JP" sz="1100">
              <a:solidFill>
                <a:schemeClr val="dk1"/>
              </a:solidFill>
              <a:effectLst/>
              <a:latin typeface="+mn-lt"/>
              <a:ea typeface="+mn-ea"/>
              <a:cs typeface="+mn-cs"/>
            </a:rPr>
            <a:t>に取り組んでいる。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D61B4E-EBFD-4B7E-A1B2-B9C820CAEF1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B95F16A-6914-46A0-99EF-CB8D49F8DD8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1C8E6AC-C867-4B38-B216-B25AEC27D41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2E6DDD-DE73-4F8D-93A9-A854AEB3855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5166C5-C86A-49AD-95AE-79CD99BCB79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88D71F-CB98-411E-B011-3AFE97E777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728899-4927-4659-AAD9-9A6779A841B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3A5247E-5B03-45B3-BDF2-29A43C08BD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0EE05D-4A09-49F5-A551-6001E9E34F1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80BE95-2B6B-4AF9-B75B-6CFE255706D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12,812
12,580
36.22
7,022,110
6,616,897
334,336
4,153,385
4,708,057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53648E-3B58-4AD8-8CD1-CE1E92DBF52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40638F-3164-4C6A-AB8F-7CFFD2F3D8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DDDF51-1498-4E6F-A117-45194939F1C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E3B513-F6A3-4F45-9C29-2BD5DCB5EBC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7E31056-BA7D-4195-8B33-83CF33D0B1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9894864-3FF5-4FAA-A852-7A43B3F0CEC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394811-2C13-4844-8A09-CEBB112E74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E321094-3F95-480B-987D-2F5AE69A957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0D9472E-19A2-43F8-AC8E-FEF31D4CD6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C6C8E14-573C-4DB8-B47D-537A844077C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EBF5453-E19D-4BFB-85C8-288FA05656E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5B252E-E444-414F-BB1B-62BF69078D1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389015-0113-4323-B7F0-CB76C76122B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837167-9D70-40BC-83FF-F269613653A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52F636-E109-487C-B4D6-38C440D7327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0F2845D-E67E-4519-9BD0-B226636A265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E9EF73-E705-4B2A-9C87-5BDF1D60C2F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EEB4CA-7C7D-4DA1-9050-5F678EE8058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F961E7B-46A5-422A-93F2-5AF00B23FB9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BF3FECB-10DB-4C86-9A8F-50AD2FBF4AE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9DE1D09-F5DF-4720-B52E-FF70CBA053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68101A-B7E9-4D5F-B8EA-7E05775443B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F3310DE-CF9D-44C9-9F9D-7CA8DD1A117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A2D03F-4DC4-4E8F-837A-BF69769D6BC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E9884D5-D324-4C62-995D-5D3D96609BF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1512B71-6A7A-4B78-BC9A-4504B25266B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541C50-D215-468E-852A-95F107645B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637BE6-F5E4-42C1-8227-BCD2AD4821F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5E13235-67D9-45AA-BE92-81B96DD1AE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5AE3EAC-AC25-4CD9-BC6E-7C7DF393327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092CA54-E9E3-457A-A354-71E62ACDA2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ED23499-DEB5-4D05-B239-73DAB199BF3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9EEEE3C-E8A3-4B64-B3FE-4195CB3A444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5D8A598-5CE9-405F-84A5-23649256493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206DBA5-71D6-409F-A546-8B7555A6BEA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8A7CE15-805B-4F34-8EDF-AA781DC00679}"/>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22CA482-7B80-46B7-B0BD-1E2F0DD7483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E58AE09-4DFE-433E-9FB1-16EA4DB3EDE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B35C5E1-FA98-484C-83B8-965A44E4F2F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C29617A-241C-4FF4-BF39-EE84BC8F970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B4A6438-8CFE-44F7-8C09-0100AE1C250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DE84DFB-F66C-4570-B4C2-427CC316604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810C0E6-3758-481B-8258-08705703134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18C1DC9-AA58-4B44-B3B6-37CE061E433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65FCE80-706E-4E08-B68B-20F2A3E4EF9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3F87FF8-702E-40B4-B657-BA9E5D0D69E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6BDB1B38-44A0-4BF6-AAD7-E81DCADEFEE4}"/>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0F9A578E-7F17-4A37-9180-682AA1167250}"/>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35F480BD-10B2-4E71-93D7-210615A2492B}"/>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F7E3ABE9-C9C8-433B-B1AB-573FC45931B4}"/>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D393EEE-258A-4649-8117-B7101AE25FB6}"/>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6CF495ED-0D05-4CDA-884F-790CD0CCE817}"/>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7C4D7A04-E503-4CBC-8C0A-2F3D831894D3}"/>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EFD284D0-F436-453E-A43E-A38653135D86}"/>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8C23C822-F54D-4CAC-B235-558EAC19F7C4}"/>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58EAD5F7-BF78-4F2A-A00E-DF1F9132F63D}"/>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785ADC48-0DED-44A6-924E-64B39F011530}"/>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436933B-755B-47C8-A447-81344ECF634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2197909-AAA4-4B0D-89F3-19BCDEC5014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25B453B-FA18-4772-B60A-5BAD7E96F4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F60C4B9-584C-4BC1-BFB8-3C2666C5DD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CE5B77D-9AF6-4947-A89B-A21BD26097F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74" name="楕円 73">
          <a:extLst>
            <a:ext uri="{FF2B5EF4-FFF2-40B4-BE49-F238E27FC236}">
              <a16:creationId xmlns:a16="http://schemas.microsoft.com/office/drawing/2014/main" id="{F109A2A8-4392-4865-878D-EB744D796ED7}"/>
            </a:ext>
          </a:extLst>
        </xdr:cNvPr>
        <xdr:cNvSpPr/>
      </xdr:nvSpPr>
      <xdr:spPr>
        <a:xfrm>
          <a:off x="45847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121393</xdr:rowOff>
    </xdr:from>
    <xdr:ext cx="405111" cy="259045"/>
    <xdr:sp macro="" textlink="">
      <xdr:nvSpPr>
        <xdr:cNvPr id="75" name="【図書館】&#10;有形固定資産減価償却率該当値テキスト">
          <a:extLst>
            <a:ext uri="{FF2B5EF4-FFF2-40B4-BE49-F238E27FC236}">
              <a16:creationId xmlns:a16="http://schemas.microsoft.com/office/drawing/2014/main" id="{F4F3160E-BA78-4B44-B820-EF71E5D55244}"/>
            </a:ext>
          </a:extLst>
        </xdr:cNvPr>
        <xdr:cNvSpPr txBox="1"/>
      </xdr:nvSpPr>
      <xdr:spPr>
        <a:xfrm>
          <a:off x="4673600" y="646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102144</xdr:rowOff>
    </xdr:from>
    <xdr:to>
      <xdr:col>20</xdr:col>
      <xdr:colOff>38100</xdr:colOff>
      <xdr:row>38</xdr:row>
      <xdr:rowOff>32294</xdr:rowOff>
    </xdr:to>
    <xdr:sp macro="" textlink="">
      <xdr:nvSpPr>
        <xdr:cNvPr id="76" name="楕円 75">
          <a:extLst>
            <a:ext uri="{FF2B5EF4-FFF2-40B4-BE49-F238E27FC236}">
              <a16:creationId xmlns:a16="http://schemas.microsoft.com/office/drawing/2014/main" id="{FC366729-31F4-4365-AC73-492FAF244C76}"/>
            </a:ext>
          </a:extLst>
        </xdr:cNvPr>
        <xdr:cNvSpPr/>
      </xdr:nvSpPr>
      <xdr:spPr>
        <a:xfrm>
          <a:off x="3746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152944</xdr:rowOff>
    </xdr:from>
    <xdr:to>
      <xdr:col>24</xdr:col>
      <xdr:colOff>63500</xdr:colOff>
      <xdr:row>38</xdr:row>
      <xdr:rowOff>22316</xdr:rowOff>
    </xdr:to>
    <xdr:cxnSp macro="">
      <xdr:nvCxnSpPr>
        <xdr:cNvPr id="77" name="直線コネクタ 76">
          <a:extLst>
            <a:ext uri="{FF2B5EF4-FFF2-40B4-BE49-F238E27FC236}">
              <a16:creationId xmlns:a16="http://schemas.microsoft.com/office/drawing/2014/main" id="{1F4D53E2-46F5-4791-B47F-317AC7A8070A}"/>
            </a:ext>
          </a:extLst>
        </xdr:cNvPr>
        <xdr:cNvCxnSpPr/>
      </xdr:nvCxnSpPr>
      <xdr:spPr>
        <a:xfrm>
          <a:off x="3797300" y="649659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167459</xdr:rowOff>
    </xdr:from>
    <xdr:to>
      <xdr:col>15</xdr:col>
      <xdr:colOff>101600</xdr:colOff>
      <xdr:row>38</xdr:row>
      <xdr:rowOff>97609</xdr:rowOff>
    </xdr:to>
    <xdr:sp macro="" textlink="">
      <xdr:nvSpPr>
        <xdr:cNvPr id="78" name="楕円 77">
          <a:extLst>
            <a:ext uri="{FF2B5EF4-FFF2-40B4-BE49-F238E27FC236}">
              <a16:creationId xmlns:a16="http://schemas.microsoft.com/office/drawing/2014/main" id="{6A3A2B9E-31C4-4D12-AE13-EBAE6F2C87BF}"/>
            </a:ext>
          </a:extLst>
        </xdr:cNvPr>
        <xdr:cNvSpPr/>
      </xdr:nvSpPr>
      <xdr:spPr>
        <a:xfrm>
          <a:off x="2857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152944</xdr:rowOff>
    </xdr:from>
    <xdr:to>
      <xdr:col>19</xdr:col>
      <xdr:colOff>177800</xdr:colOff>
      <xdr:row>38</xdr:row>
      <xdr:rowOff>46809</xdr:rowOff>
    </xdr:to>
    <xdr:cxnSp macro="">
      <xdr:nvCxnSpPr>
        <xdr:cNvPr id="79" name="直線コネクタ 78">
          <a:extLst>
            <a:ext uri="{FF2B5EF4-FFF2-40B4-BE49-F238E27FC236}">
              <a16:creationId xmlns:a16="http://schemas.microsoft.com/office/drawing/2014/main" id="{EC58014A-3653-4724-92A6-04F799913904}"/>
            </a:ext>
          </a:extLst>
        </xdr:cNvPr>
        <xdr:cNvCxnSpPr/>
      </xdr:nvCxnSpPr>
      <xdr:spPr>
        <a:xfrm flipV="1">
          <a:off x="2908300" y="649659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134801</xdr:rowOff>
    </xdr:from>
    <xdr:to>
      <xdr:col>10</xdr:col>
      <xdr:colOff>165100</xdr:colOff>
      <xdr:row>38</xdr:row>
      <xdr:rowOff>64951</xdr:rowOff>
    </xdr:to>
    <xdr:sp macro="" textlink="">
      <xdr:nvSpPr>
        <xdr:cNvPr id="80" name="楕円 79">
          <a:extLst>
            <a:ext uri="{FF2B5EF4-FFF2-40B4-BE49-F238E27FC236}">
              <a16:creationId xmlns:a16="http://schemas.microsoft.com/office/drawing/2014/main" id="{B5F9794A-4115-4F4D-99E1-E3C68138C63B}"/>
            </a:ext>
          </a:extLst>
        </xdr:cNvPr>
        <xdr:cNvSpPr/>
      </xdr:nvSpPr>
      <xdr:spPr>
        <a:xfrm>
          <a:off x="19685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14151</xdr:rowOff>
    </xdr:from>
    <xdr:to>
      <xdr:col>15</xdr:col>
      <xdr:colOff>50800</xdr:colOff>
      <xdr:row>38</xdr:row>
      <xdr:rowOff>46809</xdr:rowOff>
    </xdr:to>
    <xdr:cxnSp macro="">
      <xdr:nvCxnSpPr>
        <xdr:cNvPr id="81" name="直線コネクタ 80">
          <a:extLst>
            <a:ext uri="{FF2B5EF4-FFF2-40B4-BE49-F238E27FC236}">
              <a16:creationId xmlns:a16="http://schemas.microsoft.com/office/drawing/2014/main" id="{98953914-AEB7-4CA2-A50E-8CF03BC6B455}"/>
            </a:ext>
          </a:extLst>
        </xdr:cNvPr>
        <xdr:cNvCxnSpPr/>
      </xdr:nvCxnSpPr>
      <xdr:spPr>
        <a:xfrm>
          <a:off x="2019300" y="652925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102144</xdr:rowOff>
    </xdr:from>
    <xdr:to>
      <xdr:col>6</xdr:col>
      <xdr:colOff>38100</xdr:colOff>
      <xdr:row>38</xdr:row>
      <xdr:rowOff>32294</xdr:rowOff>
    </xdr:to>
    <xdr:sp macro="" textlink="">
      <xdr:nvSpPr>
        <xdr:cNvPr id="82" name="楕円 81">
          <a:extLst>
            <a:ext uri="{FF2B5EF4-FFF2-40B4-BE49-F238E27FC236}">
              <a16:creationId xmlns:a16="http://schemas.microsoft.com/office/drawing/2014/main" id="{E98DB993-921D-4A89-A316-16AC1C352D8C}"/>
            </a:ext>
          </a:extLst>
        </xdr:cNvPr>
        <xdr:cNvSpPr/>
      </xdr:nvSpPr>
      <xdr:spPr>
        <a:xfrm>
          <a:off x="1079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152944</xdr:rowOff>
    </xdr:from>
    <xdr:to>
      <xdr:col>10</xdr:col>
      <xdr:colOff>114300</xdr:colOff>
      <xdr:row>38</xdr:row>
      <xdr:rowOff>14151</xdr:rowOff>
    </xdr:to>
    <xdr:cxnSp macro="">
      <xdr:nvCxnSpPr>
        <xdr:cNvPr id="83" name="直線コネクタ 82">
          <a:extLst>
            <a:ext uri="{FF2B5EF4-FFF2-40B4-BE49-F238E27FC236}">
              <a16:creationId xmlns:a16="http://schemas.microsoft.com/office/drawing/2014/main" id="{71F960FD-017C-46E2-9CB2-FD6046BB2863}"/>
            </a:ext>
          </a:extLst>
        </xdr:cNvPr>
        <xdr:cNvCxnSpPr/>
      </xdr:nvCxnSpPr>
      <xdr:spPr>
        <a:xfrm>
          <a:off x="1130300" y="64965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725E3042-2F91-4D8C-BA4A-D4B111A7F859}"/>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A19DDC14-7924-4D60-9352-E178D3339019}"/>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77275134-09BC-41E9-AEB9-84322E47D69C}"/>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D4B0DD36-5575-4E13-AD3C-499B8E6DFC2B}"/>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23421</xdr:rowOff>
    </xdr:from>
    <xdr:ext cx="405111" cy="259045"/>
    <xdr:sp macro="" textlink="">
      <xdr:nvSpPr>
        <xdr:cNvPr id="88" name="n_1mainValue【図書館】&#10;有形固定資産減価償却率">
          <a:extLst>
            <a:ext uri="{FF2B5EF4-FFF2-40B4-BE49-F238E27FC236}">
              <a16:creationId xmlns:a16="http://schemas.microsoft.com/office/drawing/2014/main" id="{014C2D05-1A8E-4A7D-B9DC-58DB1BA21885}"/>
            </a:ext>
          </a:extLst>
        </xdr:cNvPr>
        <xdr:cNvSpPr txBox="1"/>
      </xdr:nvSpPr>
      <xdr:spPr>
        <a:xfrm>
          <a:off x="35820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88736</xdr:rowOff>
    </xdr:from>
    <xdr:ext cx="405111" cy="259045"/>
    <xdr:sp macro="" textlink="">
      <xdr:nvSpPr>
        <xdr:cNvPr id="89" name="n_2mainValue【図書館】&#10;有形固定資産減価償却率">
          <a:extLst>
            <a:ext uri="{FF2B5EF4-FFF2-40B4-BE49-F238E27FC236}">
              <a16:creationId xmlns:a16="http://schemas.microsoft.com/office/drawing/2014/main" id="{A64E2462-A244-4CA3-8DED-F05ABA4541A0}"/>
            </a:ext>
          </a:extLst>
        </xdr:cNvPr>
        <xdr:cNvSpPr txBox="1"/>
      </xdr:nvSpPr>
      <xdr:spPr>
        <a:xfrm>
          <a:off x="2705744" y="660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56078</xdr:rowOff>
    </xdr:from>
    <xdr:ext cx="405111" cy="259045"/>
    <xdr:sp macro="" textlink="">
      <xdr:nvSpPr>
        <xdr:cNvPr id="90" name="n_3mainValue【図書館】&#10;有形固定資産減価償却率">
          <a:extLst>
            <a:ext uri="{FF2B5EF4-FFF2-40B4-BE49-F238E27FC236}">
              <a16:creationId xmlns:a16="http://schemas.microsoft.com/office/drawing/2014/main" id="{ED5A541A-1406-4264-B658-F6731AED35F7}"/>
            </a:ext>
          </a:extLst>
        </xdr:cNvPr>
        <xdr:cNvSpPr txBox="1"/>
      </xdr:nvSpPr>
      <xdr:spPr>
        <a:xfrm>
          <a:off x="1816744" y="657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23421</xdr:rowOff>
    </xdr:from>
    <xdr:ext cx="405111" cy="259045"/>
    <xdr:sp macro="" textlink="">
      <xdr:nvSpPr>
        <xdr:cNvPr id="91" name="n_4mainValue【図書館】&#10;有形固定資産減価償却率">
          <a:extLst>
            <a:ext uri="{FF2B5EF4-FFF2-40B4-BE49-F238E27FC236}">
              <a16:creationId xmlns:a16="http://schemas.microsoft.com/office/drawing/2014/main" id="{EF1D92B2-F33F-4B49-925E-CBBE62150F9B}"/>
            </a:ext>
          </a:extLst>
        </xdr:cNvPr>
        <xdr:cNvSpPr txBox="1"/>
      </xdr:nvSpPr>
      <xdr:spPr>
        <a:xfrm>
          <a:off x="9277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E390582-3047-40D7-B580-3F2ECB40A23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EF4AA6D-4E22-4836-98E1-309301B028B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3BEB33B-AF8B-456D-8ABA-945F4E252BA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48500E6-F298-4BAD-9C91-55C1D782E0E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CDB564F-601F-45CB-926D-4D8CAE5073F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A3BD6F1-B914-4DDE-A1D1-AB7561C53B4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DE7FF1F-F611-4EB9-865C-E66AD0873BB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2275002-B474-4BDF-A3E1-C94FD2E3930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0D6DF99-8785-43A3-983A-A62A7A9B237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74232D8-DB14-4B74-995F-8C719A2C86C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3888BC8-F8C5-4161-81B6-6EE317F6357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5776B3DE-0772-44C3-8FA2-F30ABC6C8ED4}"/>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A596D1AD-F317-46C8-A9B2-056F4F44F64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5D254D6C-2FF0-4324-9593-C827C78DAF61}"/>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182E2C8E-09A0-40D2-B064-295561C95CF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2485DB2E-C993-420B-A39B-DFC826AAC214}"/>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A714B2E4-1A20-4C92-A158-A466CB6908C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31BB8924-2560-44BF-851F-0FD9300174CA}"/>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988F91AB-908D-4E10-828F-646609CC25B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4E9BAB80-C255-4D36-AE53-BD37CC69E73C}"/>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AD6D0245-26CD-4DD8-B594-169913511B3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CB672CAB-E589-40B8-A6F9-6291E85E04F5}"/>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1AB39150-035E-4BC9-9DAA-CAA72EA254A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6DB94A16-761F-4893-950E-684E4E2F69C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9880938-E650-4CC5-B88E-B0B4053D0AB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CF886457-DC05-4B3B-AE9A-67A8A793D1A3}"/>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30B5931F-5188-4A03-8FD9-F964FE6EFE05}"/>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045868AB-27CD-4484-A7FF-99357A0D71D3}"/>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775169F7-024E-4086-9CF8-17F1FFA72891}"/>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069A7DA8-7A2A-40D5-BE28-E0920CE1EA38}"/>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1CC66FD8-FB2D-4EDF-858E-006C453A5D75}"/>
            </a:ext>
          </a:extLst>
        </xdr:cNvPr>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9CDB5B46-AC52-49FD-B8C1-907F522E0E09}"/>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F17C058E-4FB0-41B0-8973-5E0DE09F2E3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781FE191-B5F6-4EA6-BC63-353AB4871A47}"/>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C27016D5-406E-4A5F-9912-40D5270DD509}"/>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2C07A3C3-190E-437C-BDC8-64BFB04479FB}"/>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FB263A1-F572-47CB-B455-C7A4B3C1AC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85B22C3-7EFE-4325-B6B6-84CB697F33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8C48F4F-0D9B-43C7-B06A-52285F47B5A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D369323-C656-4D05-8448-1311408DBC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D4669ED-105A-4A37-BEDC-95EA08372D2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12337</xdr:rowOff>
    </xdr:from>
    <xdr:to>
      <xdr:col>55</xdr:col>
      <xdr:colOff>50800</xdr:colOff>
      <xdr:row>36</xdr:row>
      <xdr:rowOff>113937</xdr:rowOff>
    </xdr:to>
    <xdr:sp macro="" textlink="">
      <xdr:nvSpPr>
        <xdr:cNvPr id="133" name="楕円 132">
          <a:extLst>
            <a:ext uri="{FF2B5EF4-FFF2-40B4-BE49-F238E27FC236}">
              <a16:creationId xmlns:a16="http://schemas.microsoft.com/office/drawing/2014/main" id="{39D21C5C-F2AE-4F0D-B498-32E150D4A4D2}"/>
            </a:ext>
          </a:extLst>
        </xdr:cNvPr>
        <xdr:cNvSpPr/>
      </xdr:nvSpPr>
      <xdr:spPr>
        <a:xfrm>
          <a:off x="10426700" y="618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35214</xdr:rowOff>
    </xdr:from>
    <xdr:ext cx="469744" cy="259045"/>
    <xdr:sp macro="" textlink="">
      <xdr:nvSpPr>
        <xdr:cNvPr id="134" name="【図書館】&#10;一人当たり面積該当値テキスト">
          <a:extLst>
            <a:ext uri="{FF2B5EF4-FFF2-40B4-BE49-F238E27FC236}">
              <a16:creationId xmlns:a16="http://schemas.microsoft.com/office/drawing/2014/main" id="{FBA4BF24-D070-4E0A-A577-DEDB5AD2E87D}"/>
            </a:ext>
          </a:extLst>
        </xdr:cNvPr>
        <xdr:cNvSpPr txBox="1"/>
      </xdr:nvSpPr>
      <xdr:spPr>
        <a:xfrm>
          <a:off x="10515600" y="603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25400</xdr:rowOff>
    </xdr:from>
    <xdr:to>
      <xdr:col>50</xdr:col>
      <xdr:colOff>165100</xdr:colOff>
      <xdr:row>36</xdr:row>
      <xdr:rowOff>127000</xdr:rowOff>
    </xdr:to>
    <xdr:sp macro="" textlink="">
      <xdr:nvSpPr>
        <xdr:cNvPr id="135" name="楕円 134">
          <a:extLst>
            <a:ext uri="{FF2B5EF4-FFF2-40B4-BE49-F238E27FC236}">
              <a16:creationId xmlns:a16="http://schemas.microsoft.com/office/drawing/2014/main" id="{95C99E34-AFB4-466B-98E3-A2B366E9B42B}"/>
            </a:ext>
          </a:extLst>
        </xdr:cNvPr>
        <xdr:cNvSpPr/>
      </xdr:nvSpPr>
      <xdr:spPr>
        <a:xfrm>
          <a:off x="958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63137</xdr:rowOff>
    </xdr:from>
    <xdr:to>
      <xdr:col>55</xdr:col>
      <xdr:colOff>0</xdr:colOff>
      <xdr:row>36</xdr:row>
      <xdr:rowOff>76200</xdr:rowOff>
    </xdr:to>
    <xdr:cxnSp macro="">
      <xdr:nvCxnSpPr>
        <xdr:cNvPr id="136" name="直線コネクタ 135">
          <a:extLst>
            <a:ext uri="{FF2B5EF4-FFF2-40B4-BE49-F238E27FC236}">
              <a16:creationId xmlns:a16="http://schemas.microsoft.com/office/drawing/2014/main" id="{434CCAB3-2CD4-4928-A935-E0D19004C72D}"/>
            </a:ext>
          </a:extLst>
        </xdr:cNvPr>
        <xdr:cNvCxnSpPr/>
      </xdr:nvCxnSpPr>
      <xdr:spPr>
        <a:xfrm flipV="1">
          <a:off x="9639300" y="623533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31931</xdr:rowOff>
    </xdr:from>
    <xdr:to>
      <xdr:col>46</xdr:col>
      <xdr:colOff>38100</xdr:colOff>
      <xdr:row>36</xdr:row>
      <xdr:rowOff>133531</xdr:rowOff>
    </xdr:to>
    <xdr:sp macro="" textlink="">
      <xdr:nvSpPr>
        <xdr:cNvPr id="137" name="楕円 136">
          <a:extLst>
            <a:ext uri="{FF2B5EF4-FFF2-40B4-BE49-F238E27FC236}">
              <a16:creationId xmlns:a16="http://schemas.microsoft.com/office/drawing/2014/main" id="{FE71BE12-46E9-4469-AFAA-7853D5A411CD}"/>
            </a:ext>
          </a:extLst>
        </xdr:cNvPr>
        <xdr:cNvSpPr/>
      </xdr:nvSpPr>
      <xdr:spPr>
        <a:xfrm>
          <a:off x="8699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76200</xdr:rowOff>
    </xdr:from>
    <xdr:to>
      <xdr:col>50</xdr:col>
      <xdr:colOff>114300</xdr:colOff>
      <xdr:row>36</xdr:row>
      <xdr:rowOff>82731</xdr:rowOff>
    </xdr:to>
    <xdr:cxnSp macro="">
      <xdr:nvCxnSpPr>
        <xdr:cNvPr id="138" name="直線コネクタ 137">
          <a:extLst>
            <a:ext uri="{FF2B5EF4-FFF2-40B4-BE49-F238E27FC236}">
              <a16:creationId xmlns:a16="http://schemas.microsoft.com/office/drawing/2014/main" id="{9CAC169D-A66E-4B79-9152-519B4016E0AF}"/>
            </a:ext>
          </a:extLst>
        </xdr:cNvPr>
        <xdr:cNvCxnSpPr/>
      </xdr:nvCxnSpPr>
      <xdr:spPr>
        <a:xfrm flipV="1">
          <a:off x="8750300" y="62484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41728</xdr:rowOff>
    </xdr:from>
    <xdr:to>
      <xdr:col>41</xdr:col>
      <xdr:colOff>101600</xdr:colOff>
      <xdr:row>36</xdr:row>
      <xdr:rowOff>143328</xdr:rowOff>
    </xdr:to>
    <xdr:sp macro="" textlink="">
      <xdr:nvSpPr>
        <xdr:cNvPr id="139" name="楕円 138">
          <a:extLst>
            <a:ext uri="{FF2B5EF4-FFF2-40B4-BE49-F238E27FC236}">
              <a16:creationId xmlns:a16="http://schemas.microsoft.com/office/drawing/2014/main" id="{821986F9-6A87-432C-AF0B-FC951F92A475}"/>
            </a:ext>
          </a:extLst>
        </xdr:cNvPr>
        <xdr:cNvSpPr/>
      </xdr:nvSpPr>
      <xdr:spPr>
        <a:xfrm>
          <a:off x="7810500" y="62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82731</xdr:rowOff>
    </xdr:from>
    <xdr:to>
      <xdr:col>45</xdr:col>
      <xdr:colOff>177800</xdr:colOff>
      <xdr:row>36</xdr:row>
      <xdr:rowOff>92528</xdr:rowOff>
    </xdr:to>
    <xdr:cxnSp macro="">
      <xdr:nvCxnSpPr>
        <xdr:cNvPr id="140" name="直線コネクタ 139">
          <a:extLst>
            <a:ext uri="{FF2B5EF4-FFF2-40B4-BE49-F238E27FC236}">
              <a16:creationId xmlns:a16="http://schemas.microsoft.com/office/drawing/2014/main" id="{17E46363-E2A4-4595-9860-8100E7FFB95E}"/>
            </a:ext>
          </a:extLst>
        </xdr:cNvPr>
        <xdr:cNvCxnSpPr/>
      </xdr:nvCxnSpPr>
      <xdr:spPr>
        <a:xfrm flipV="1">
          <a:off x="7861300" y="625493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58057</xdr:rowOff>
    </xdr:from>
    <xdr:to>
      <xdr:col>36</xdr:col>
      <xdr:colOff>165100</xdr:colOff>
      <xdr:row>36</xdr:row>
      <xdr:rowOff>159657</xdr:rowOff>
    </xdr:to>
    <xdr:sp macro="" textlink="">
      <xdr:nvSpPr>
        <xdr:cNvPr id="141" name="楕円 140">
          <a:extLst>
            <a:ext uri="{FF2B5EF4-FFF2-40B4-BE49-F238E27FC236}">
              <a16:creationId xmlns:a16="http://schemas.microsoft.com/office/drawing/2014/main" id="{410EF4CB-8512-416D-9867-F13F1534D98A}"/>
            </a:ext>
          </a:extLst>
        </xdr:cNvPr>
        <xdr:cNvSpPr/>
      </xdr:nvSpPr>
      <xdr:spPr>
        <a:xfrm>
          <a:off x="69215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92528</xdr:rowOff>
    </xdr:from>
    <xdr:to>
      <xdr:col>41</xdr:col>
      <xdr:colOff>50800</xdr:colOff>
      <xdr:row>36</xdr:row>
      <xdr:rowOff>108857</xdr:rowOff>
    </xdr:to>
    <xdr:cxnSp macro="">
      <xdr:nvCxnSpPr>
        <xdr:cNvPr id="142" name="直線コネクタ 141">
          <a:extLst>
            <a:ext uri="{FF2B5EF4-FFF2-40B4-BE49-F238E27FC236}">
              <a16:creationId xmlns:a16="http://schemas.microsoft.com/office/drawing/2014/main" id="{7B07BAAD-73E1-49D3-A28C-7EE1BE8F1F07}"/>
            </a:ext>
          </a:extLst>
        </xdr:cNvPr>
        <xdr:cNvCxnSpPr/>
      </xdr:nvCxnSpPr>
      <xdr:spPr>
        <a:xfrm flipV="1">
          <a:off x="6972300" y="62647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6EEFEECD-03F8-4819-A1CF-75765CE41DD0}"/>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EE94C74C-1D6C-48A6-B923-D60DCEB2407B}"/>
            </a:ext>
          </a:extLst>
        </xdr:cNvPr>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72DE242E-018B-46B3-B93E-1E1F69F64B11}"/>
            </a:ext>
          </a:extLst>
        </xdr:cNvPr>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BDBCC1EF-90DC-4D1A-9497-020379EBACF6}"/>
            </a:ext>
          </a:extLst>
        </xdr:cNvPr>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143527</xdr:rowOff>
    </xdr:from>
    <xdr:ext cx="469744" cy="259045"/>
    <xdr:sp macro="" textlink="">
      <xdr:nvSpPr>
        <xdr:cNvPr id="147" name="n_1mainValue【図書館】&#10;一人当たり面積">
          <a:extLst>
            <a:ext uri="{FF2B5EF4-FFF2-40B4-BE49-F238E27FC236}">
              <a16:creationId xmlns:a16="http://schemas.microsoft.com/office/drawing/2014/main" id="{09E0B247-1EED-46FE-80FE-91EE4EC3CFA7}"/>
            </a:ext>
          </a:extLst>
        </xdr:cNvPr>
        <xdr:cNvSpPr txBox="1"/>
      </xdr:nvSpPr>
      <xdr:spPr>
        <a:xfrm>
          <a:off x="9391727"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150058</xdr:rowOff>
    </xdr:from>
    <xdr:ext cx="469744" cy="259045"/>
    <xdr:sp macro="" textlink="">
      <xdr:nvSpPr>
        <xdr:cNvPr id="148" name="n_2mainValue【図書館】&#10;一人当たり面積">
          <a:extLst>
            <a:ext uri="{FF2B5EF4-FFF2-40B4-BE49-F238E27FC236}">
              <a16:creationId xmlns:a16="http://schemas.microsoft.com/office/drawing/2014/main" id="{CAF9A2B5-9E50-44E3-8EC4-69CC57B72C7C}"/>
            </a:ext>
          </a:extLst>
        </xdr:cNvPr>
        <xdr:cNvSpPr txBox="1"/>
      </xdr:nvSpPr>
      <xdr:spPr>
        <a:xfrm>
          <a:off x="8515427" y="597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159855</xdr:rowOff>
    </xdr:from>
    <xdr:ext cx="469744" cy="259045"/>
    <xdr:sp macro="" textlink="">
      <xdr:nvSpPr>
        <xdr:cNvPr id="149" name="n_3mainValue【図書館】&#10;一人当たり面積">
          <a:extLst>
            <a:ext uri="{FF2B5EF4-FFF2-40B4-BE49-F238E27FC236}">
              <a16:creationId xmlns:a16="http://schemas.microsoft.com/office/drawing/2014/main" id="{907A510B-0A4E-490B-BBED-4AD1823F7F1E}"/>
            </a:ext>
          </a:extLst>
        </xdr:cNvPr>
        <xdr:cNvSpPr txBox="1"/>
      </xdr:nvSpPr>
      <xdr:spPr>
        <a:xfrm>
          <a:off x="7626427" y="598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4734</xdr:rowOff>
    </xdr:from>
    <xdr:ext cx="469744" cy="259045"/>
    <xdr:sp macro="" textlink="">
      <xdr:nvSpPr>
        <xdr:cNvPr id="150" name="n_4mainValue【図書館】&#10;一人当たり面積">
          <a:extLst>
            <a:ext uri="{FF2B5EF4-FFF2-40B4-BE49-F238E27FC236}">
              <a16:creationId xmlns:a16="http://schemas.microsoft.com/office/drawing/2014/main" id="{A441B6C2-7107-4605-B1BC-F899B3C09B4C}"/>
            </a:ext>
          </a:extLst>
        </xdr:cNvPr>
        <xdr:cNvSpPr txBox="1"/>
      </xdr:nvSpPr>
      <xdr:spPr>
        <a:xfrm>
          <a:off x="6737427" y="600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FC9491CB-7190-4F99-8C37-6FC028489A5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9283D997-6DC9-4B1C-AE13-7AE71BFB0B4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2385E261-BB9C-4DF8-9F01-CB827A3A97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8C7D589C-0C00-47C7-8869-E97859BDFFF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273B7591-B17E-4392-9AB6-639FB4FFE6A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B0C14EC1-1306-4400-9DC0-50586C393EF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34E3B97E-1624-4D93-B69F-D5E6814863F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10068BC5-9544-420D-81E3-69EA445936B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D050EF58-1EF2-45BE-8D09-14EFF0BBF72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E0210F6B-5A08-4204-BE4B-01A86B95F60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AAEB14A-F175-4FDD-A6F1-B4A0CDA81DE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A9493354-9F04-47A8-9EBB-79E5ED20F61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497AB57F-A8B5-40D4-9DC4-55E479A7C9B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84CE4595-EED3-4ADD-AC06-BB185A7825D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D40BC915-7B7A-464E-8885-B792BC81FED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A7DF3F1-1B6D-45F4-8728-03EF9E8DE7D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38813C8F-6747-479E-9837-00BB363F081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DF62FE16-E952-4DBE-906B-D10D9076957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DAC39B92-09C7-4424-8206-A7EFE4AA5EC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76BC3AF0-4FC1-49D5-A24A-5A605423F27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D3BF1A3D-3176-402F-A8FE-B240E391D7B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95186C4-B684-47D7-802E-FAEBDB1B697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9EF04E66-C0DA-495F-9E47-343FA917B62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879C2B7-B5A6-43F5-8D59-E4F37B3DFBA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228DBE7-DA16-4040-8759-261001BC1454}"/>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98F57C30-BBA3-4CCB-8DF4-BCEF0264D24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21707A64-E81A-487F-B188-F268619326C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3FCD9049-4EA2-40FF-9BB6-7959A55E5C72}"/>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D78B5574-3AA8-4C67-9F2A-5EA1D7E10AFA}"/>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3153E555-D23F-4C4D-B0AC-35E90A614CF1}"/>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D3B5004A-CCDF-4CAB-BF86-A12E6B9F7287}"/>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5AC8ED31-2A87-4F5D-A233-2127F94660A2}"/>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D422A5DC-6692-4B21-AB20-59A03E8B4F48}"/>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7B9CA7F4-1472-4333-AE75-1C5E7EE3628E}"/>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8D73A2D1-4FF5-4985-A3C9-C6505E077706}"/>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F853996-EAFE-4675-BD9E-691C2EF4A31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88673E9-2BB0-4778-A61E-C0A5827C023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BFE071C-E4F1-4531-BF4A-0AB31C697AE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B00AC23-4060-488E-8D78-358090FDB33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413689D-A709-4B9C-BCF5-0482C2CB31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23495</xdr:rowOff>
    </xdr:from>
    <xdr:to>
      <xdr:col>24</xdr:col>
      <xdr:colOff>114300</xdr:colOff>
      <xdr:row>60</xdr:row>
      <xdr:rowOff>125095</xdr:rowOff>
    </xdr:to>
    <xdr:sp macro="" textlink="">
      <xdr:nvSpPr>
        <xdr:cNvPr id="191" name="楕円 190">
          <a:extLst>
            <a:ext uri="{FF2B5EF4-FFF2-40B4-BE49-F238E27FC236}">
              <a16:creationId xmlns:a16="http://schemas.microsoft.com/office/drawing/2014/main" id="{836842A6-1599-43C5-A76D-6BC3D2D985FC}"/>
            </a:ext>
          </a:extLst>
        </xdr:cNvPr>
        <xdr:cNvSpPr/>
      </xdr:nvSpPr>
      <xdr:spPr>
        <a:xfrm>
          <a:off x="45847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46372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8970C2BA-7238-4A96-84BA-FFA0B73BFD73}"/>
            </a:ext>
          </a:extLst>
        </xdr:cNvPr>
        <xdr:cNvSpPr txBox="1"/>
      </xdr:nvSpPr>
      <xdr:spPr>
        <a:xfrm>
          <a:off x="4673600"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65405</xdr:rowOff>
    </xdr:from>
    <xdr:to>
      <xdr:col>20</xdr:col>
      <xdr:colOff>38100</xdr:colOff>
      <xdr:row>60</xdr:row>
      <xdr:rowOff>167005</xdr:rowOff>
    </xdr:to>
    <xdr:sp macro="" textlink="">
      <xdr:nvSpPr>
        <xdr:cNvPr id="193" name="楕円 192">
          <a:extLst>
            <a:ext uri="{FF2B5EF4-FFF2-40B4-BE49-F238E27FC236}">
              <a16:creationId xmlns:a16="http://schemas.microsoft.com/office/drawing/2014/main" id="{3251EB74-96B2-4E2A-BAD0-9BE37A464407}"/>
            </a:ext>
          </a:extLst>
        </xdr:cNvPr>
        <xdr:cNvSpPr/>
      </xdr:nvSpPr>
      <xdr:spPr>
        <a:xfrm>
          <a:off x="3746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74295</xdr:rowOff>
    </xdr:from>
    <xdr:to>
      <xdr:col>24</xdr:col>
      <xdr:colOff>63500</xdr:colOff>
      <xdr:row>60</xdr:row>
      <xdr:rowOff>116205</xdr:rowOff>
    </xdr:to>
    <xdr:cxnSp macro="">
      <xdr:nvCxnSpPr>
        <xdr:cNvPr id="194" name="直線コネクタ 193">
          <a:extLst>
            <a:ext uri="{FF2B5EF4-FFF2-40B4-BE49-F238E27FC236}">
              <a16:creationId xmlns:a16="http://schemas.microsoft.com/office/drawing/2014/main" id="{3C32A0EA-872B-457F-A42D-353399A8B07A}"/>
            </a:ext>
          </a:extLst>
        </xdr:cNvPr>
        <xdr:cNvCxnSpPr/>
      </xdr:nvCxnSpPr>
      <xdr:spPr>
        <a:xfrm flipV="1">
          <a:off x="3797300" y="1036129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27305</xdr:rowOff>
    </xdr:from>
    <xdr:to>
      <xdr:col>15</xdr:col>
      <xdr:colOff>101600</xdr:colOff>
      <xdr:row>60</xdr:row>
      <xdr:rowOff>128905</xdr:rowOff>
    </xdr:to>
    <xdr:sp macro="" textlink="">
      <xdr:nvSpPr>
        <xdr:cNvPr id="195" name="楕円 194">
          <a:extLst>
            <a:ext uri="{FF2B5EF4-FFF2-40B4-BE49-F238E27FC236}">
              <a16:creationId xmlns:a16="http://schemas.microsoft.com/office/drawing/2014/main" id="{A742FA4D-32AA-4517-AD79-6E757841918D}"/>
            </a:ext>
          </a:extLst>
        </xdr:cNvPr>
        <xdr:cNvSpPr/>
      </xdr:nvSpPr>
      <xdr:spPr>
        <a:xfrm>
          <a:off x="2857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78105</xdr:rowOff>
    </xdr:from>
    <xdr:to>
      <xdr:col>19</xdr:col>
      <xdr:colOff>177800</xdr:colOff>
      <xdr:row>60</xdr:row>
      <xdr:rowOff>116205</xdr:rowOff>
    </xdr:to>
    <xdr:cxnSp macro="">
      <xdr:nvCxnSpPr>
        <xdr:cNvPr id="196" name="直線コネクタ 195">
          <a:extLst>
            <a:ext uri="{FF2B5EF4-FFF2-40B4-BE49-F238E27FC236}">
              <a16:creationId xmlns:a16="http://schemas.microsoft.com/office/drawing/2014/main" id="{E05E5EEA-724B-47A4-8FAA-FDC25D2B4E36}"/>
            </a:ext>
          </a:extLst>
        </xdr:cNvPr>
        <xdr:cNvCxnSpPr/>
      </xdr:nvCxnSpPr>
      <xdr:spPr>
        <a:xfrm>
          <a:off x="2908300" y="103651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160655</xdr:rowOff>
    </xdr:from>
    <xdr:to>
      <xdr:col>10</xdr:col>
      <xdr:colOff>165100</xdr:colOff>
      <xdr:row>60</xdr:row>
      <xdr:rowOff>90805</xdr:rowOff>
    </xdr:to>
    <xdr:sp macro="" textlink="">
      <xdr:nvSpPr>
        <xdr:cNvPr id="197" name="楕円 196">
          <a:extLst>
            <a:ext uri="{FF2B5EF4-FFF2-40B4-BE49-F238E27FC236}">
              <a16:creationId xmlns:a16="http://schemas.microsoft.com/office/drawing/2014/main" id="{1F15E041-B13F-4393-8C41-4FDC3F149F2D}"/>
            </a:ext>
          </a:extLst>
        </xdr:cNvPr>
        <xdr:cNvSpPr/>
      </xdr:nvSpPr>
      <xdr:spPr>
        <a:xfrm>
          <a:off x="1968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40005</xdr:rowOff>
    </xdr:from>
    <xdr:to>
      <xdr:col>15</xdr:col>
      <xdr:colOff>50800</xdr:colOff>
      <xdr:row>60</xdr:row>
      <xdr:rowOff>78105</xdr:rowOff>
    </xdr:to>
    <xdr:cxnSp macro="">
      <xdr:nvCxnSpPr>
        <xdr:cNvPr id="198" name="直線コネクタ 197">
          <a:extLst>
            <a:ext uri="{FF2B5EF4-FFF2-40B4-BE49-F238E27FC236}">
              <a16:creationId xmlns:a16="http://schemas.microsoft.com/office/drawing/2014/main" id="{4BE28AD7-51C7-47D1-9424-4F0128C6486C}"/>
            </a:ext>
          </a:extLst>
        </xdr:cNvPr>
        <xdr:cNvCxnSpPr/>
      </xdr:nvCxnSpPr>
      <xdr:spPr>
        <a:xfrm>
          <a:off x="2019300" y="103270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122555</xdr:rowOff>
    </xdr:from>
    <xdr:to>
      <xdr:col>6</xdr:col>
      <xdr:colOff>38100</xdr:colOff>
      <xdr:row>60</xdr:row>
      <xdr:rowOff>52705</xdr:rowOff>
    </xdr:to>
    <xdr:sp macro="" textlink="">
      <xdr:nvSpPr>
        <xdr:cNvPr id="199" name="楕円 198">
          <a:extLst>
            <a:ext uri="{FF2B5EF4-FFF2-40B4-BE49-F238E27FC236}">
              <a16:creationId xmlns:a16="http://schemas.microsoft.com/office/drawing/2014/main" id="{A86341EB-9793-4724-8CD5-F3ADDCB81E2B}"/>
            </a:ext>
          </a:extLst>
        </xdr:cNvPr>
        <xdr:cNvSpPr/>
      </xdr:nvSpPr>
      <xdr:spPr>
        <a:xfrm>
          <a:off x="1079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1905</xdr:rowOff>
    </xdr:from>
    <xdr:to>
      <xdr:col>10</xdr:col>
      <xdr:colOff>114300</xdr:colOff>
      <xdr:row>60</xdr:row>
      <xdr:rowOff>40005</xdr:rowOff>
    </xdr:to>
    <xdr:cxnSp macro="">
      <xdr:nvCxnSpPr>
        <xdr:cNvPr id="200" name="直線コネクタ 199">
          <a:extLst>
            <a:ext uri="{FF2B5EF4-FFF2-40B4-BE49-F238E27FC236}">
              <a16:creationId xmlns:a16="http://schemas.microsoft.com/office/drawing/2014/main" id="{D8500951-555B-485E-8E3F-F69840504E83}"/>
            </a:ext>
          </a:extLst>
        </xdr:cNvPr>
        <xdr:cNvCxnSpPr/>
      </xdr:nvCxnSpPr>
      <xdr:spPr>
        <a:xfrm>
          <a:off x="1130300" y="10288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4256D8E9-4F62-4450-A771-067215CED624}"/>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812CA282-8648-40B9-B81A-90686964465C}"/>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31887CCF-5593-4AAC-B03C-B8AC7CF1FD45}"/>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AED1149E-C706-4DCE-BDB5-EE98A34F45E2}"/>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12082</xdr:rowOff>
    </xdr:from>
    <xdr:ext cx="405111" cy="259045"/>
    <xdr:sp macro="" textlink="">
      <xdr:nvSpPr>
        <xdr:cNvPr id="205" name="n_1mainValue【体育館・プール】&#10;有形固定資産減価償却率">
          <a:extLst>
            <a:ext uri="{FF2B5EF4-FFF2-40B4-BE49-F238E27FC236}">
              <a16:creationId xmlns:a16="http://schemas.microsoft.com/office/drawing/2014/main" id="{D48BA572-A295-4445-B8CC-B46C452C9128}"/>
            </a:ext>
          </a:extLst>
        </xdr:cNvPr>
        <xdr:cNvSpPr txBox="1"/>
      </xdr:nvSpPr>
      <xdr:spPr>
        <a:xfrm>
          <a:off x="35820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6" name="n_2mainValue【体育館・プール】&#10;有形固定資産減価償却率">
          <a:extLst>
            <a:ext uri="{FF2B5EF4-FFF2-40B4-BE49-F238E27FC236}">
              <a16:creationId xmlns:a16="http://schemas.microsoft.com/office/drawing/2014/main" id="{AD2B68F4-5ADC-42A3-A010-C43E68876722}"/>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107332</xdr:rowOff>
    </xdr:from>
    <xdr:ext cx="405111" cy="259045"/>
    <xdr:sp macro="" textlink="">
      <xdr:nvSpPr>
        <xdr:cNvPr id="207" name="n_3mainValue【体育館・プール】&#10;有形固定資産減価償却率">
          <a:extLst>
            <a:ext uri="{FF2B5EF4-FFF2-40B4-BE49-F238E27FC236}">
              <a16:creationId xmlns:a16="http://schemas.microsoft.com/office/drawing/2014/main" id="{900940F0-3B92-4F5B-B46D-4EA4F6F39FBB}"/>
            </a:ext>
          </a:extLst>
        </xdr:cNvPr>
        <xdr:cNvSpPr txBox="1"/>
      </xdr:nvSpPr>
      <xdr:spPr>
        <a:xfrm>
          <a:off x="1816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8" name="n_4mainValue【体育館・プール】&#10;有形固定資産減価償却率">
          <a:extLst>
            <a:ext uri="{FF2B5EF4-FFF2-40B4-BE49-F238E27FC236}">
              <a16:creationId xmlns:a16="http://schemas.microsoft.com/office/drawing/2014/main" id="{9A9041DD-A525-43BC-B063-AD2F0439C803}"/>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9D483EB-A152-44A7-A58E-957F365EE4F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8DD250A-1D11-4D8F-8478-FBE8EA0752F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0D5B69E-E299-4E6B-9622-E7D722165C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7A4CD12-D139-4DAB-891A-63D990F72D0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5914CD8-5D35-4C22-81BC-31607D458FA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5C7A03F-4F35-4DD3-A05A-721034793C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5F1F50B-2D85-4FCE-A731-4C7F7BEF7EE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6D1C86E-15EC-4EC6-AB06-942440CA276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61BC775-AB85-4D8B-83FD-6D88070B71A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180C890-AB20-413F-A9F3-C49AEAF809E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7E7F50A9-5F04-428C-99E5-78DAB028763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663A0DF0-8F2E-48AF-9A57-CDB5777A9044}"/>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856AB254-ACAC-41DD-B268-46402D02A18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5D2AB2F4-4526-4C09-88C7-D47C8CCC8E2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FB00D264-C5AB-4211-A1B3-1556C5A4510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766A406B-2E68-4D17-994A-0F9E077ABA7D}"/>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C3BB3492-3002-41A6-85E5-E97056704A8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10AB60CB-39E8-4D13-9DB6-80E6C070CB72}"/>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66297AD7-9CEC-4159-9B8B-24FD173F8502}"/>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6A4A6725-F042-44C6-8A06-7C48EFF35D5A}"/>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19AB3A61-F097-4ABC-81DF-9CE49FC269C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94A91AC6-A303-4B81-8BF8-27B277591BB3}"/>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D9483FE3-C26C-4D07-8505-03D97510F91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6394514B-075B-4785-B09C-38E4A8CD845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D80197D9-5FBB-4F7C-90D3-20F46E72AC4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391E5D47-1458-4B79-A899-5EC57FB13FDC}"/>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446FBB0E-5531-40F9-93EB-911D95CDC2CF}"/>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370063EF-1BC0-436D-A35C-595EEF3C8B3C}"/>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5247E3F2-155A-4C66-9FDE-42C73AF6E3C5}"/>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AE7B9DED-EA9B-4697-AC49-2AE8E0E6E0A5}"/>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a:extLst>
            <a:ext uri="{FF2B5EF4-FFF2-40B4-BE49-F238E27FC236}">
              <a16:creationId xmlns:a16="http://schemas.microsoft.com/office/drawing/2014/main" id="{EE56DF6A-136B-4431-8DC2-21FA0FFF12B3}"/>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0C5498CC-4C62-4047-8B4C-C0D5A748C9E8}"/>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5A2C1C1E-F2CC-41DF-94F5-5D1D4E1E88C4}"/>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A0EB515C-D4BB-456E-AB9A-D4ACE41ED1BC}"/>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C8CB23A9-CE39-445C-AA66-418F7EC8C606}"/>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0E458F13-0D7E-45CD-9F44-FDD1B881B6F8}"/>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2D3FE51-D318-4B22-AC91-BDF8040C22E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4591DA9-561F-44CB-8AD4-8D607D7260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6CA23B8-6347-493D-8091-12FE37FF5CA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FA5E693-6E8A-4B13-ACD6-ABF8E70A1D7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A749B425-6116-4C45-84E0-D2C22647777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64588</xdr:rowOff>
    </xdr:from>
    <xdr:to>
      <xdr:col>55</xdr:col>
      <xdr:colOff>50800</xdr:colOff>
      <xdr:row>62</xdr:row>
      <xdr:rowOff>166188</xdr:rowOff>
    </xdr:to>
    <xdr:sp macro="" textlink="">
      <xdr:nvSpPr>
        <xdr:cNvPr id="250" name="楕円 249">
          <a:extLst>
            <a:ext uri="{FF2B5EF4-FFF2-40B4-BE49-F238E27FC236}">
              <a16:creationId xmlns:a16="http://schemas.microsoft.com/office/drawing/2014/main" id="{37EFD4AB-E5D3-476B-992F-63F5480BA028}"/>
            </a:ext>
          </a:extLst>
        </xdr:cNvPr>
        <xdr:cNvSpPr/>
      </xdr:nvSpPr>
      <xdr:spPr>
        <a:xfrm>
          <a:off x="10426700" y="1069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43015</xdr:rowOff>
    </xdr:from>
    <xdr:ext cx="469744" cy="259045"/>
    <xdr:sp macro="" textlink="">
      <xdr:nvSpPr>
        <xdr:cNvPr id="251" name="【体育館・プール】&#10;一人当たり面積該当値テキスト">
          <a:extLst>
            <a:ext uri="{FF2B5EF4-FFF2-40B4-BE49-F238E27FC236}">
              <a16:creationId xmlns:a16="http://schemas.microsoft.com/office/drawing/2014/main" id="{0E88D1C0-3B64-443D-8A6E-2C7071A254FE}"/>
            </a:ext>
          </a:extLst>
        </xdr:cNvPr>
        <xdr:cNvSpPr txBox="1"/>
      </xdr:nvSpPr>
      <xdr:spPr>
        <a:xfrm>
          <a:off x="10515600" y="1067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67854</xdr:rowOff>
    </xdr:from>
    <xdr:to>
      <xdr:col>50</xdr:col>
      <xdr:colOff>165100</xdr:colOff>
      <xdr:row>62</xdr:row>
      <xdr:rowOff>169454</xdr:rowOff>
    </xdr:to>
    <xdr:sp macro="" textlink="">
      <xdr:nvSpPr>
        <xdr:cNvPr id="252" name="楕円 251">
          <a:extLst>
            <a:ext uri="{FF2B5EF4-FFF2-40B4-BE49-F238E27FC236}">
              <a16:creationId xmlns:a16="http://schemas.microsoft.com/office/drawing/2014/main" id="{5A1BA9D0-814E-4C06-BD2F-6911BA6D1A7F}"/>
            </a:ext>
          </a:extLst>
        </xdr:cNvPr>
        <xdr:cNvSpPr/>
      </xdr:nvSpPr>
      <xdr:spPr>
        <a:xfrm>
          <a:off x="9588500" y="1069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115388</xdr:rowOff>
    </xdr:from>
    <xdr:to>
      <xdr:col>55</xdr:col>
      <xdr:colOff>0</xdr:colOff>
      <xdr:row>62</xdr:row>
      <xdr:rowOff>118654</xdr:rowOff>
    </xdr:to>
    <xdr:cxnSp macro="">
      <xdr:nvCxnSpPr>
        <xdr:cNvPr id="253" name="直線コネクタ 252">
          <a:extLst>
            <a:ext uri="{FF2B5EF4-FFF2-40B4-BE49-F238E27FC236}">
              <a16:creationId xmlns:a16="http://schemas.microsoft.com/office/drawing/2014/main" id="{1C347AD0-3083-4B83-B50D-B862FB9C3020}"/>
            </a:ext>
          </a:extLst>
        </xdr:cNvPr>
        <xdr:cNvCxnSpPr/>
      </xdr:nvCxnSpPr>
      <xdr:spPr>
        <a:xfrm flipV="1">
          <a:off x="9639300" y="1074528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71120</xdr:rowOff>
    </xdr:from>
    <xdr:to>
      <xdr:col>46</xdr:col>
      <xdr:colOff>38100</xdr:colOff>
      <xdr:row>63</xdr:row>
      <xdr:rowOff>1270</xdr:rowOff>
    </xdr:to>
    <xdr:sp macro="" textlink="">
      <xdr:nvSpPr>
        <xdr:cNvPr id="254" name="楕円 253">
          <a:extLst>
            <a:ext uri="{FF2B5EF4-FFF2-40B4-BE49-F238E27FC236}">
              <a16:creationId xmlns:a16="http://schemas.microsoft.com/office/drawing/2014/main" id="{03B0D414-2D81-4474-A2A2-A6FEC04B75E0}"/>
            </a:ext>
          </a:extLst>
        </xdr:cNvPr>
        <xdr:cNvSpPr/>
      </xdr:nvSpPr>
      <xdr:spPr>
        <a:xfrm>
          <a:off x="8699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118654</xdr:rowOff>
    </xdr:from>
    <xdr:to>
      <xdr:col>50</xdr:col>
      <xdr:colOff>114300</xdr:colOff>
      <xdr:row>62</xdr:row>
      <xdr:rowOff>121920</xdr:rowOff>
    </xdr:to>
    <xdr:cxnSp macro="">
      <xdr:nvCxnSpPr>
        <xdr:cNvPr id="255" name="直線コネクタ 254">
          <a:extLst>
            <a:ext uri="{FF2B5EF4-FFF2-40B4-BE49-F238E27FC236}">
              <a16:creationId xmlns:a16="http://schemas.microsoft.com/office/drawing/2014/main" id="{BEF1DC8E-BAC9-4D29-8F9A-884D98A9360F}"/>
            </a:ext>
          </a:extLst>
        </xdr:cNvPr>
        <xdr:cNvCxnSpPr/>
      </xdr:nvCxnSpPr>
      <xdr:spPr>
        <a:xfrm flipV="1">
          <a:off x="8750300" y="107485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74385</xdr:rowOff>
    </xdr:from>
    <xdr:to>
      <xdr:col>41</xdr:col>
      <xdr:colOff>101600</xdr:colOff>
      <xdr:row>63</xdr:row>
      <xdr:rowOff>4535</xdr:rowOff>
    </xdr:to>
    <xdr:sp macro="" textlink="">
      <xdr:nvSpPr>
        <xdr:cNvPr id="256" name="楕円 255">
          <a:extLst>
            <a:ext uri="{FF2B5EF4-FFF2-40B4-BE49-F238E27FC236}">
              <a16:creationId xmlns:a16="http://schemas.microsoft.com/office/drawing/2014/main" id="{6826897A-1902-4701-9DA1-952DC5D151D6}"/>
            </a:ext>
          </a:extLst>
        </xdr:cNvPr>
        <xdr:cNvSpPr/>
      </xdr:nvSpPr>
      <xdr:spPr>
        <a:xfrm>
          <a:off x="7810500" y="1070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121920</xdr:rowOff>
    </xdr:from>
    <xdr:to>
      <xdr:col>45</xdr:col>
      <xdr:colOff>177800</xdr:colOff>
      <xdr:row>62</xdr:row>
      <xdr:rowOff>125185</xdr:rowOff>
    </xdr:to>
    <xdr:cxnSp macro="">
      <xdr:nvCxnSpPr>
        <xdr:cNvPr id="257" name="直線コネクタ 256">
          <a:extLst>
            <a:ext uri="{FF2B5EF4-FFF2-40B4-BE49-F238E27FC236}">
              <a16:creationId xmlns:a16="http://schemas.microsoft.com/office/drawing/2014/main" id="{40A0FA9C-BA93-4130-9B21-654D374679E7}"/>
            </a:ext>
          </a:extLst>
        </xdr:cNvPr>
        <xdr:cNvCxnSpPr/>
      </xdr:nvCxnSpPr>
      <xdr:spPr>
        <a:xfrm flipV="1">
          <a:off x="7861300" y="1075182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78740</xdr:rowOff>
    </xdr:from>
    <xdr:to>
      <xdr:col>36</xdr:col>
      <xdr:colOff>165100</xdr:colOff>
      <xdr:row>63</xdr:row>
      <xdr:rowOff>8890</xdr:rowOff>
    </xdr:to>
    <xdr:sp macro="" textlink="">
      <xdr:nvSpPr>
        <xdr:cNvPr id="258" name="楕円 257">
          <a:extLst>
            <a:ext uri="{FF2B5EF4-FFF2-40B4-BE49-F238E27FC236}">
              <a16:creationId xmlns:a16="http://schemas.microsoft.com/office/drawing/2014/main" id="{2118B808-91B3-45C4-B265-1FEB1F84AF42}"/>
            </a:ext>
          </a:extLst>
        </xdr:cNvPr>
        <xdr:cNvSpPr/>
      </xdr:nvSpPr>
      <xdr:spPr>
        <a:xfrm>
          <a:off x="6921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125185</xdr:rowOff>
    </xdr:from>
    <xdr:to>
      <xdr:col>41</xdr:col>
      <xdr:colOff>50800</xdr:colOff>
      <xdr:row>62</xdr:row>
      <xdr:rowOff>129540</xdr:rowOff>
    </xdr:to>
    <xdr:cxnSp macro="">
      <xdr:nvCxnSpPr>
        <xdr:cNvPr id="259" name="直線コネクタ 258">
          <a:extLst>
            <a:ext uri="{FF2B5EF4-FFF2-40B4-BE49-F238E27FC236}">
              <a16:creationId xmlns:a16="http://schemas.microsoft.com/office/drawing/2014/main" id="{20B991D7-9624-4DA8-8DC7-BC9843CBD4E9}"/>
            </a:ext>
          </a:extLst>
        </xdr:cNvPr>
        <xdr:cNvCxnSpPr/>
      </xdr:nvCxnSpPr>
      <xdr:spPr>
        <a:xfrm flipV="1">
          <a:off x="6972300" y="10755085"/>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a:extLst>
            <a:ext uri="{FF2B5EF4-FFF2-40B4-BE49-F238E27FC236}">
              <a16:creationId xmlns:a16="http://schemas.microsoft.com/office/drawing/2014/main" id="{76731F5F-F76D-429E-B867-EE9FB469D731}"/>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E83AFD28-232D-49AF-A220-E9D3B4CA0CF0}"/>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a:extLst>
            <a:ext uri="{FF2B5EF4-FFF2-40B4-BE49-F238E27FC236}">
              <a16:creationId xmlns:a16="http://schemas.microsoft.com/office/drawing/2014/main" id="{891B8AB9-D248-4042-B4B3-CBAB9085A969}"/>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a:extLst>
            <a:ext uri="{FF2B5EF4-FFF2-40B4-BE49-F238E27FC236}">
              <a16:creationId xmlns:a16="http://schemas.microsoft.com/office/drawing/2014/main" id="{21E3242B-C9ED-4870-B496-9AC3188E2337}"/>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160581</xdr:rowOff>
    </xdr:from>
    <xdr:ext cx="469744" cy="259045"/>
    <xdr:sp macro="" textlink="">
      <xdr:nvSpPr>
        <xdr:cNvPr id="264" name="n_1mainValue【体育館・プール】&#10;一人当たり面積">
          <a:extLst>
            <a:ext uri="{FF2B5EF4-FFF2-40B4-BE49-F238E27FC236}">
              <a16:creationId xmlns:a16="http://schemas.microsoft.com/office/drawing/2014/main" id="{C2056DD9-CF60-4357-BEEF-33BA08B37B6A}"/>
            </a:ext>
          </a:extLst>
        </xdr:cNvPr>
        <xdr:cNvSpPr txBox="1"/>
      </xdr:nvSpPr>
      <xdr:spPr>
        <a:xfrm>
          <a:off x="9391727" y="1079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163847</xdr:rowOff>
    </xdr:from>
    <xdr:ext cx="469744" cy="259045"/>
    <xdr:sp macro="" textlink="">
      <xdr:nvSpPr>
        <xdr:cNvPr id="265" name="n_2mainValue【体育館・プール】&#10;一人当たり面積">
          <a:extLst>
            <a:ext uri="{FF2B5EF4-FFF2-40B4-BE49-F238E27FC236}">
              <a16:creationId xmlns:a16="http://schemas.microsoft.com/office/drawing/2014/main" id="{161F9B17-828F-4AFB-9FF2-3C987A5206BE}"/>
            </a:ext>
          </a:extLst>
        </xdr:cNvPr>
        <xdr:cNvSpPr txBox="1"/>
      </xdr:nvSpPr>
      <xdr:spPr>
        <a:xfrm>
          <a:off x="8515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167112</xdr:rowOff>
    </xdr:from>
    <xdr:ext cx="469744" cy="259045"/>
    <xdr:sp macro="" textlink="">
      <xdr:nvSpPr>
        <xdr:cNvPr id="266" name="n_3mainValue【体育館・プール】&#10;一人当たり面積">
          <a:extLst>
            <a:ext uri="{FF2B5EF4-FFF2-40B4-BE49-F238E27FC236}">
              <a16:creationId xmlns:a16="http://schemas.microsoft.com/office/drawing/2014/main" id="{69D82827-DB29-4772-B35F-6A1877B629E4}"/>
            </a:ext>
          </a:extLst>
        </xdr:cNvPr>
        <xdr:cNvSpPr txBox="1"/>
      </xdr:nvSpPr>
      <xdr:spPr>
        <a:xfrm>
          <a:off x="7626427" y="1079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17</xdr:rowOff>
    </xdr:from>
    <xdr:ext cx="469744" cy="259045"/>
    <xdr:sp macro="" textlink="">
      <xdr:nvSpPr>
        <xdr:cNvPr id="267" name="n_4mainValue【体育館・プール】&#10;一人当たり面積">
          <a:extLst>
            <a:ext uri="{FF2B5EF4-FFF2-40B4-BE49-F238E27FC236}">
              <a16:creationId xmlns:a16="http://schemas.microsoft.com/office/drawing/2014/main" id="{EF6B7835-844E-4DBC-811F-2F1B64A6937D}"/>
            </a:ext>
          </a:extLst>
        </xdr:cNvPr>
        <xdr:cNvSpPr txBox="1"/>
      </xdr:nvSpPr>
      <xdr:spPr>
        <a:xfrm>
          <a:off x="6737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CC22E801-C13D-489D-9409-625341FF6A9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6BFDBAEB-03CC-4F1A-9FDC-6F22F411DCF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E5253F8F-DDF7-4BB8-BBB1-C12AF63D642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DE1BD1F4-4C36-4844-9377-D92A69B5B9D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91197599-43CE-4C7F-AE3E-EA719C40AD0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33F06E3B-B940-4458-B723-ABF7A4E3C9A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C3C5567-1C2D-4EA6-BE9B-965C501A136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77344661-BBF7-41AF-831B-D221E1CCC3F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5E4B6109-3104-4785-99E7-C5A15741766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86F58460-8C65-4BAA-B92C-369EA990264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37433CB-A00C-4426-BBC9-2958268DAF2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FE37FDAF-4804-49DA-A18F-0AEC4FABC94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F00FCEAD-7C50-4CF3-8996-6809304CBFC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2DF9403A-29B8-4C22-B717-8A2F177B4E0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1285D90D-42C5-4405-9123-A4E01C113CF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95E33501-2D8C-470D-86F7-31487BE5B7D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DD670182-EE27-44FE-AEAE-A3261E0CE62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B95576EB-77C1-4193-AE49-067A961F2EA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5E4E954C-4773-4820-B23C-44750D80FC5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7BE41059-4E1B-4733-B33A-85245CEEA81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0A28F109-001C-4D5C-B73D-74BB27484F8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459134DE-C4E9-427B-9746-C2699AED534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50EAA0A3-1E4C-428A-9024-BFF29B3D0B1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3916C140-F366-40DE-BCAF-4112243CEE1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111CC029-5404-4604-AA39-108E9FADC3D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338D8011-70DB-4A33-99C7-909CC89DFFC6}"/>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E61CBB16-FE61-4657-9D70-0E02D1949FC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A44F750C-67DA-463A-A080-5501CB04AA5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C3862C85-39D7-42CD-90B2-524F7A0BEFE3}"/>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82B2C315-AABA-40F0-BF3C-564DA829D2E4}"/>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23B5B0D0-A50C-441E-B983-DDC326AE9EEB}"/>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48300486-E13E-47D9-9E99-11B4EADBB7C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B25A3DC1-6693-466E-9CBE-6200184C388D}"/>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2B09B6DF-44AE-4E4E-8F32-8139199F2F5C}"/>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5056842D-661B-4335-BA9F-EEAAB829EBBE}"/>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7C8ADBAF-8765-4B03-9B69-932D5DE2F339}"/>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D7D057C-2B60-484C-B834-7E09C7A38C3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517E8DA-79CE-4B1A-8C1E-6DD3CB60FC1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5BD0CF2A-E090-4A4F-9172-EBE2EB5D276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88C568E-A829-4A7A-9B5E-CA06DD17120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610D1C00-BF65-4F31-BEEE-DA10AA4BA3C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163649</xdr:rowOff>
    </xdr:from>
    <xdr:to>
      <xdr:col>24</xdr:col>
      <xdr:colOff>114300</xdr:colOff>
      <xdr:row>85</xdr:row>
      <xdr:rowOff>93799</xdr:rowOff>
    </xdr:to>
    <xdr:sp macro="" textlink="">
      <xdr:nvSpPr>
        <xdr:cNvPr id="309" name="楕円 308">
          <a:extLst>
            <a:ext uri="{FF2B5EF4-FFF2-40B4-BE49-F238E27FC236}">
              <a16:creationId xmlns:a16="http://schemas.microsoft.com/office/drawing/2014/main" id="{23C92EE1-2980-46D9-A532-C27A4C6819AD}"/>
            </a:ext>
          </a:extLst>
        </xdr:cNvPr>
        <xdr:cNvSpPr/>
      </xdr:nvSpPr>
      <xdr:spPr>
        <a:xfrm>
          <a:off x="4584700" y="1456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142076</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3C462B13-9D8A-414D-95E2-F678D3DDD3F4}"/>
            </a:ext>
          </a:extLst>
        </xdr:cNvPr>
        <xdr:cNvSpPr txBox="1"/>
      </xdr:nvSpPr>
      <xdr:spPr>
        <a:xfrm>
          <a:off x="4673600"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163649</xdr:rowOff>
    </xdr:from>
    <xdr:to>
      <xdr:col>20</xdr:col>
      <xdr:colOff>38100</xdr:colOff>
      <xdr:row>85</xdr:row>
      <xdr:rowOff>93799</xdr:rowOff>
    </xdr:to>
    <xdr:sp macro="" textlink="">
      <xdr:nvSpPr>
        <xdr:cNvPr id="311" name="楕円 310">
          <a:extLst>
            <a:ext uri="{FF2B5EF4-FFF2-40B4-BE49-F238E27FC236}">
              <a16:creationId xmlns:a16="http://schemas.microsoft.com/office/drawing/2014/main" id="{EB6CDB17-B5E0-402B-AC6B-FE68C99218BE}"/>
            </a:ext>
          </a:extLst>
        </xdr:cNvPr>
        <xdr:cNvSpPr/>
      </xdr:nvSpPr>
      <xdr:spPr>
        <a:xfrm>
          <a:off x="3746500" y="1456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42999</xdr:rowOff>
    </xdr:from>
    <xdr:to>
      <xdr:col>24</xdr:col>
      <xdr:colOff>63500</xdr:colOff>
      <xdr:row>85</xdr:row>
      <xdr:rowOff>42999</xdr:rowOff>
    </xdr:to>
    <xdr:cxnSp macro="">
      <xdr:nvCxnSpPr>
        <xdr:cNvPr id="312" name="直線コネクタ 311">
          <a:extLst>
            <a:ext uri="{FF2B5EF4-FFF2-40B4-BE49-F238E27FC236}">
              <a16:creationId xmlns:a16="http://schemas.microsoft.com/office/drawing/2014/main" id="{8E10F41D-4136-40CA-9DCB-F9041410C23D}"/>
            </a:ext>
          </a:extLst>
        </xdr:cNvPr>
        <xdr:cNvCxnSpPr/>
      </xdr:nvCxnSpPr>
      <xdr:spPr>
        <a:xfrm>
          <a:off x="3797300" y="146162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152219</xdr:rowOff>
    </xdr:from>
    <xdr:to>
      <xdr:col>15</xdr:col>
      <xdr:colOff>101600</xdr:colOff>
      <xdr:row>85</xdr:row>
      <xdr:rowOff>82369</xdr:rowOff>
    </xdr:to>
    <xdr:sp macro="" textlink="">
      <xdr:nvSpPr>
        <xdr:cNvPr id="313" name="楕円 312">
          <a:extLst>
            <a:ext uri="{FF2B5EF4-FFF2-40B4-BE49-F238E27FC236}">
              <a16:creationId xmlns:a16="http://schemas.microsoft.com/office/drawing/2014/main" id="{F1D2C5DD-3347-44D4-8995-5D10D2FCE8B1}"/>
            </a:ext>
          </a:extLst>
        </xdr:cNvPr>
        <xdr:cNvSpPr/>
      </xdr:nvSpPr>
      <xdr:spPr>
        <a:xfrm>
          <a:off x="2857500" y="145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31569</xdr:rowOff>
    </xdr:from>
    <xdr:to>
      <xdr:col>19</xdr:col>
      <xdr:colOff>177800</xdr:colOff>
      <xdr:row>85</xdr:row>
      <xdr:rowOff>42999</xdr:rowOff>
    </xdr:to>
    <xdr:cxnSp macro="">
      <xdr:nvCxnSpPr>
        <xdr:cNvPr id="314" name="直線コネクタ 313">
          <a:extLst>
            <a:ext uri="{FF2B5EF4-FFF2-40B4-BE49-F238E27FC236}">
              <a16:creationId xmlns:a16="http://schemas.microsoft.com/office/drawing/2014/main" id="{69A521EA-A270-4BD8-B119-B3996DE95135}"/>
            </a:ext>
          </a:extLst>
        </xdr:cNvPr>
        <xdr:cNvCxnSpPr/>
      </xdr:nvCxnSpPr>
      <xdr:spPr>
        <a:xfrm>
          <a:off x="2908300" y="1460481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140788</xdr:rowOff>
    </xdr:from>
    <xdr:to>
      <xdr:col>10</xdr:col>
      <xdr:colOff>165100</xdr:colOff>
      <xdr:row>85</xdr:row>
      <xdr:rowOff>70938</xdr:rowOff>
    </xdr:to>
    <xdr:sp macro="" textlink="">
      <xdr:nvSpPr>
        <xdr:cNvPr id="315" name="楕円 314">
          <a:extLst>
            <a:ext uri="{FF2B5EF4-FFF2-40B4-BE49-F238E27FC236}">
              <a16:creationId xmlns:a16="http://schemas.microsoft.com/office/drawing/2014/main" id="{C07364CA-7B91-4882-AF76-D4E5B5AC3CAA}"/>
            </a:ext>
          </a:extLst>
        </xdr:cNvPr>
        <xdr:cNvSpPr/>
      </xdr:nvSpPr>
      <xdr:spPr>
        <a:xfrm>
          <a:off x="1968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20138</xdr:rowOff>
    </xdr:from>
    <xdr:to>
      <xdr:col>15</xdr:col>
      <xdr:colOff>50800</xdr:colOff>
      <xdr:row>85</xdr:row>
      <xdr:rowOff>31569</xdr:rowOff>
    </xdr:to>
    <xdr:cxnSp macro="">
      <xdr:nvCxnSpPr>
        <xdr:cNvPr id="316" name="直線コネクタ 315">
          <a:extLst>
            <a:ext uri="{FF2B5EF4-FFF2-40B4-BE49-F238E27FC236}">
              <a16:creationId xmlns:a16="http://schemas.microsoft.com/office/drawing/2014/main" id="{5E276474-83CC-44CF-9B5C-8C55A16AFC35}"/>
            </a:ext>
          </a:extLst>
        </xdr:cNvPr>
        <xdr:cNvCxnSpPr/>
      </xdr:nvCxnSpPr>
      <xdr:spPr>
        <a:xfrm>
          <a:off x="2019300" y="14593388"/>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170180</xdr:rowOff>
    </xdr:from>
    <xdr:to>
      <xdr:col>6</xdr:col>
      <xdr:colOff>38100</xdr:colOff>
      <xdr:row>85</xdr:row>
      <xdr:rowOff>100330</xdr:rowOff>
    </xdr:to>
    <xdr:sp macro="" textlink="">
      <xdr:nvSpPr>
        <xdr:cNvPr id="317" name="楕円 316">
          <a:extLst>
            <a:ext uri="{FF2B5EF4-FFF2-40B4-BE49-F238E27FC236}">
              <a16:creationId xmlns:a16="http://schemas.microsoft.com/office/drawing/2014/main" id="{4FA28A6F-441A-4192-97D7-3AFDE4CCFBDD}"/>
            </a:ext>
          </a:extLst>
        </xdr:cNvPr>
        <xdr:cNvSpPr/>
      </xdr:nvSpPr>
      <xdr:spPr>
        <a:xfrm>
          <a:off x="1079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20138</xdr:rowOff>
    </xdr:from>
    <xdr:to>
      <xdr:col>10</xdr:col>
      <xdr:colOff>114300</xdr:colOff>
      <xdr:row>85</xdr:row>
      <xdr:rowOff>49530</xdr:rowOff>
    </xdr:to>
    <xdr:cxnSp macro="">
      <xdr:nvCxnSpPr>
        <xdr:cNvPr id="318" name="直線コネクタ 317">
          <a:extLst>
            <a:ext uri="{FF2B5EF4-FFF2-40B4-BE49-F238E27FC236}">
              <a16:creationId xmlns:a16="http://schemas.microsoft.com/office/drawing/2014/main" id="{6AC3F90E-39AB-410C-A73A-F814E71F1448}"/>
            </a:ext>
          </a:extLst>
        </xdr:cNvPr>
        <xdr:cNvCxnSpPr/>
      </xdr:nvCxnSpPr>
      <xdr:spPr>
        <a:xfrm flipV="1">
          <a:off x="1130300" y="1459338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90B1FBAD-3493-40EA-BEE0-2A7DF532923F}"/>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3671016C-7922-4794-94C0-B5396D57F6FF}"/>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81D31AC0-40A2-4571-BE38-66FB7C7D1251}"/>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5B448E88-8BE1-4172-97BC-F5D6D5F56214}"/>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84926</xdr:rowOff>
    </xdr:from>
    <xdr:ext cx="405111" cy="259045"/>
    <xdr:sp macro="" textlink="">
      <xdr:nvSpPr>
        <xdr:cNvPr id="323" name="n_1mainValue【福祉施設】&#10;有形固定資産減価償却率">
          <a:extLst>
            <a:ext uri="{FF2B5EF4-FFF2-40B4-BE49-F238E27FC236}">
              <a16:creationId xmlns:a16="http://schemas.microsoft.com/office/drawing/2014/main" id="{D37ED237-5E33-4BE3-9942-EBCDD035C75B}"/>
            </a:ext>
          </a:extLst>
        </xdr:cNvPr>
        <xdr:cNvSpPr txBox="1"/>
      </xdr:nvSpPr>
      <xdr:spPr>
        <a:xfrm>
          <a:off x="3582044" y="1465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73496</xdr:rowOff>
    </xdr:from>
    <xdr:ext cx="405111" cy="259045"/>
    <xdr:sp macro="" textlink="">
      <xdr:nvSpPr>
        <xdr:cNvPr id="324" name="n_2mainValue【福祉施設】&#10;有形固定資産減価償却率">
          <a:extLst>
            <a:ext uri="{FF2B5EF4-FFF2-40B4-BE49-F238E27FC236}">
              <a16:creationId xmlns:a16="http://schemas.microsoft.com/office/drawing/2014/main" id="{076B2A70-93A9-46B6-A3A8-A50C5D05D849}"/>
            </a:ext>
          </a:extLst>
        </xdr:cNvPr>
        <xdr:cNvSpPr txBox="1"/>
      </xdr:nvSpPr>
      <xdr:spPr>
        <a:xfrm>
          <a:off x="2705744" y="1464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62065</xdr:rowOff>
    </xdr:from>
    <xdr:ext cx="405111" cy="259045"/>
    <xdr:sp macro="" textlink="">
      <xdr:nvSpPr>
        <xdr:cNvPr id="325" name="n_3mainValue【福祉施設】&#10;有形固定資産減価償却率">
          <a:extLst>
            <a:ext uri="{FF2B5EF4-FFF2-40B4-BE49-F238E27FC236}">
              <a16:creationId xmlns:a16="http://schemas.microsoft.com/office/drawing/2014/main" id="{2CF58112-F036-49B8-B278-577DB506C219}"/>
            </a:ext>
          </a:extLst>
        </xdr:cNvPr>
        <xdr:cNvSpPr txBox="1"/>
      </xdr:nvSpPr>
      <xdr:spPr>
        <a:xfrm>
          <a:off x="1816744"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91457</xdr:rowOff>
    </xdr:from>
    <xdr:ext cx="405111" cy="259045"/>
    <xdr:sp macro="" textlink="">
      <xdr:nvSpPr>
        <xdr:cNvPr id="326" name="n_4mainValue【福祉施設】&#10;有形固定資産減価償却率">
          <a:extLst>
            <a:ext uri="{FF2B5EF4-FFF2-40B4-BE49-F238E27FC236}">
              <a16:creationId xmlns:a16="http://schemas.microsoft.com/office/drawing/2014/main" id="{EE4800D1-276E-4760-B7C1-B19FD5953863}"/>
            </a:ext>
          </a:extLst>
        </xdr:cNvPr>
        <xdr:cNvSpPr txBox="1"/>
      </xdr:nvSpPr>
      <xdr:spPr>
        <a:xfrm>
          <a:off x="927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94490056-96CA-4398-91FA-09DA095210D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4ABA8293-E70F-4008-8404-DDCDEDE9D54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069FD618-52C3-490B-9701-935BE19DDE8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289D69CC-BEA6-4106-812E-8E9C325B9EF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2ADE7FFB-C262-42D7-B2D2-54E3395536F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1418C268-1DFA-40B7-B909-54332987808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146F7B6C-8B13-42AB-8AF3-635F09A2EFA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98EE14AE-6299-4331-9219-C3E42B3CBB0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7BAD4DA2-2B1A-4088-B2A2-21B2E278AF9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09DA1B74-C8E3-4AEA-91DD-9E712B2C4AC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EDD13A5D-0CD1-4C4C-9E54-FBCDC930C91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5DCEAFA9-B0D9-403C-97DE-03A95B02390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09B93F84-5BFC-40CB-9959-EADC02E79D9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BEDBC5B5-DD4F-4F92-9774-9BED4E8C3DE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B5B89B31-E651-44BD-85D6-1DF9322F3C9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E541E488-E454-43DE-A69D-4AEB2E79132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B8F76609-AC37-4E6F-8B66-A6BD3F5A0A2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F9EFC7AC-776C-4F01-83B3-450704EE8CB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BF2B40FC-6F32-4C6A-800E-4D63145BD87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F864F075-4C79-4D17-B229-172BE8FAA4D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BA514CFF-EAF8-46F5-973C-7B2A0B95523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580C30CA-7B14-45CB-B032-DDC522FBEAE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51FB675D-C6FC-4FD0-B13F-DA170CD4075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A46ED5BB-A9AD-4027-A929-1CCF36582E1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3E98C950-A2A1-4B79-BBDF-087A45CA5D6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B49352C3-57D3-49C7-A96F-08E64C3DA1BC}"/>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14E26FA6-F1AB-4885-9830-4D355CA0AFF7}"/>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71C36972-8F9A-4E56-9817-EBC64CFC3086}"/>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05AE0BA3-F4F6-4C80-8F2B-20C2B4FC9D8A}"/>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611C4E1E-A2A0-4DA3-B289-AE1FBFDF72F7}"/>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357" name="【福祉施設】&#10;一人当たり面積平均値テキスト">
          <a:extLst>
            <a:ext uri="{FF2B5EF4-FFF2-40B4-BE49-F238E27FC236}">
              <a16:creationId xmlns:a16="http://schemas.microsoft.com/office/drawing/2014/main" id="{75CFC3CB-1321-4F20-AAA5-25CC3DE6C5B5}"/>
            </a:ext>
          </a:extLst>
        </xdr:cNvPr>
        <xdr:cNvSpPr txBox="1"/>
      </xdr:nvSpPr>
      <xdr:spPr>
        <a:xfrm>
          <a:off x="10515600" y="14609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9F884AC6-CE43-4ADD-883D-118C98E997BD}"/>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DD5BBD79-D15B-471D-B446-376A5F4C9509}"/>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B4EB8CEA-3256-4A3C-8FD1-A75F07629A79}"/>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C4B38610-2E85-4A26-874B-B803DDB0E4B2}"/>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D07579C5-DCA7-4676-9836-8D299E1CD0E7}"/>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87A20FB-5266-472A-9822-4F13027E0ED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D0F669C-1522-4515-8A63-0E8E8EBD4AF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6FF1C419-30B1-4803-BD37-5BD3BCC40DE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91831BF6-7703-440F-A3C0-3FEC861B5F9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4A087A48-7F54-4EEA-A301-1B168F4BF59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86361</xdr:rowOff>
    </xdr:from>
    <xdr:to>
      <xdr:col>55</xdr:col>
      <xdr:colOff>50800</xdr:colOff>
      <xdr:row>83</xdr:row>
      <xdr:rowOff>16511</xdr:rowOff>
    </xdr:to>
    <xdr:sp macro="" textlink="">
      <xdr:nvSpPr>
        <xdr:cNvPr id="368" name="楕円 367">
          <a:extLst>
            <a:ext uri="{FF2B5EF4-FFF2-40B4-BE49-F238E27FC236}">
              <a16:creationId xmlns:a16="http://schemas.microsoft.com/office/drawing/2014/main" id="{28829C80-DB38-4B00-A7E7-BF978AFB00B5}"/>
            </a:ext>
          </a:extLst>
        </xdr:cNvPr>
        <xdr:cNvSpPr/>
      </xdr:nvSpPr>
      <xdr:spPr>
        <a:xfrm>
          <a:off x="104267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109238</xdr:rowOff>
    </xdr:from>
    <xdr:ext cx="469744" cy="259045"/>
    <xdr:sp macro="" textlink="">
      <xdr:nvSpPr>
        <xdr:cNvPr id="369" name="【福祉施設】&#10;一人当たり面積該当値テキスト">
          <a:extLst>
            <a:ext uri="{FF2B5EF4-FFF2-40B4-BE49-F238E27FC236}">
              <a16:creationId xmlns:a16="http://schemas.microsoft.com/office/drawing/2014/main" id="{78EA865B-37BF-4730-B02A-A6CABE3BAEB4}"/>
            </a:ext>
          </a:extLst>
        </xdr:cNvPr>
        <xdr:cNvSpPr txBox="1"/>
      </xdr:nvSpPr>
      <xdr:spPr>
        <a:xfrm>
          <a:off x="10515600" y="139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92892</xdr:rowOff>
    </xdr:from>
    <xdr:to>
      <xdr:col>50</xdr:col>
      <xdr:colOff>165100</xdr:colOff>
      <xdr:row>83</xdr:row>
      <xdr:rowOff>23042</xdr:rowOff>
    </xdr:to>
    <xdr:sp macro="" textlink="">
      <xdr:nvSpPr>
        <xdr:cNvPr id="370" name="楕円 369">
          <a:extLst>
            <a:ext uri="{FF2B5EF4-FFF2-40B4-BE49-F238E27FC236}">
              <a16:creationId xmlns:a16="http://schemas.microsoft.com/office/drawing/2014/main" id="{55B8113E-3A7F-4824-900E-5450A9169BD6}"/>
            </a:ext>
          </a:extLst>
        </xdr:cNvPr>
        <xdr:cNvSpPr/>
      </xdr:nvSpPr>
      <xdr:spPr>
        <a:xfrm>
          <a:off x="9588500" y="1415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137161</xdr:rowOff>
    </xdr:from>
    <xdr:to>
      <xdr:col>55</xdr:col>
      <xdr:colOff>0</xdr:colOff>
      <xdr:row>82</xdr:row>
      <xdr:rowOff>143692</xdr:rowOff>
    </xdr:to>
    <xdr:cxnSp macro="">
      <xdr:nvCxnSpPr>
        <xdr:cNvPr id="371" name="直線コネクタ 370">
          <a:extLst>
            <a:ext uri="{FF2B5EF4-FFF2-40B4-BE49-F238E27FC236}">
              <a16:creationId xmlns:a16="http://schemas.microsoft.com/office/drawing/2014/main" id="{0504D41E-A179-4B74-9AED-B0CF08DC30B2}"/>
            </a:ext>
          </a:extLst>
        </xdr:cNvPr>
        <xdr:cNvCxnSpPr/>
      </xdr:nvCxnSpPr>
      <xdr:spPr>
        <a:xfrm flipV="1">
          <a:off x="9639300" y="1419606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98334</xdr:rowOff>
    </xdr:from>
    <xdr:to>
      <xdr:col>46</xdr:col>
      <xdr:colOff>38100</xdr:colOff>
      <xdr:row>83</xdr:row>
      <xdr:rowOff>28484</xdr:rowOff>
    </xdr:to>
    <xdr:sp macro="" textlink="">
      <xdr:nvSpPr>
        <xdr:cNvPr id="372" name="楕円 371">
          <a:extLst>
            <a:ext uri="{FF2B5EF4-FFF2-40B4-BE49-F238E27FC236}">
              <a16:creationId xmlns:a16="http://schemas.microsoft.com/office/drawing/2014/main" id="{4D9AB898-57CB-4D24-B5BD-1E28DD0CBD60}"/>
            </a:ext>
          </a:extLst>
        </xdr:cNvPr>
        <xdr:cNvSpPr/>
      </xdr:nvSpPr>
      <xdr:spPr>
        <a:xfrm>
          <a:off x="8699500" y="141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143692</xdr:rowOff>
    </xdr:from>
    <xdr:to>
      <xdr:col>50</xdr:col>
      <xdr:colOff>114300</xdr:colOff>
      <xdr:row>82</xdr:row>
      <xdr:rowOff>149134</xdr:rowOff>
    </xdr:to>
    <xdr:cxnSp macro="">
      <xdr:nvCxnSpPr>
        <xdr:cNvPr id="373" name="直線コネクタ 372">
          <a:extLst>
            <a:ext uri="{FF2B5EF4-FFF2-40B4-BE49-F238E27FC236}">
              <a16:creationId xmlns:a16="http://schemas.microsoft.com/office/drawing/2014/main" id="{064BBA62-D1B2-4B28-9626-6C574F66E46A}"/>
            </a:ext>
          </a:extLst>
        </xdr:cNvPr>
        <xdr:cNvCxnSpPr/>
      </xdr:nvCxnSpPr>
      <xdr:spPr>
        <a:xfrm flipV="1">
          <a:off x="8750300" y="14202592"/>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104866</xdr:rowOff>
    </xdr:from>
    <xdr:to>
      <xdr:col>41</xdr:col>
      <xdr:colOff>101600</xdr:colOff>
      <xdr:row>83</xdr:row>
      <xdr:rowOff>35016</xdr:rowOff>
    </xdr:to>
    <xdr:sp macro="" textlink="">
      <xdr:nvSpPr>
        <xdr:cNvPr id="374" name="楕円 373">
          <a:extLst>
            <a:ext uri="{FF2B5EF4-FFF2-40B4-BE49-F238E27FC236}">
              <a16:creationId xmlns:a16="http://schemas.microsoft.com/office/drawing/2014/main" id="{F5581F84-0829-4622-8700-EFCD61913518}"/>
            </a:ext>
          </a:extLst>
        </xdr:cNvPr>
        <xdr:cNvSpPr/>
      </xdr:nvSpPr>
      <xdr:spPr>
        <a:xfrm>
          <a:off x="7810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149134</xdr:rowOff>
    </xdr:from>
    <xdr:to>
      <xdr:col>45</xdr:col>
      <xdr:colOff>177800</xdr:colOff>
      <xdr:row>82</xdr:row>
      <xdr:rowOff>155666</xdr:rowOff>
    </xdr:to>
    <xdr:cxnSp macro="">
      <xdr:nvCxnSpPr>
        <xdr:cNvPr id="375" name="直線コネクタ 374">
          <a:extLst>
            <a:ext uri="{FF2B5EF4-FFF2-40B4-BE49-F238E27FC236}">
              <a16:creationId xmlns:a16="http://schemas.microsoft.com/office/drawing/2014/main" id="{FB6C84DA-06CA-474E-9858-6BC65D074FAA}"/>
            </a:ext>
          </a:extLst>
        </xdr:cNvPr>
        <xdr:cNvCxnSpPr/>
      </xdr:nvCxnSpPr>
      <xdr:spPr>
        <a:xfrm flipV="1">
          <a:off x="7861300" y="142080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105955</xdr:rowOff>
    </xdr:from>
    <xdr:to>
      <xdr:col>36</xdr:col>
      <xdr:colOff>165100</xdr:colOff>
      <xdr:row>83</xdr:row>
      <xdr:rowOff>36105</xdr:rowOff>
    </xdr:to>
    <xdr:sp macro="" textlink="">
      <xdr:nvSpPr>
        <xdr:cNvPr id="376" name="楕円 375">
          <a:extLst>
            <a:ext uri="{FF2B5EF4-FFF2-40B4-BE49-F238E27FC236}">
              <a16:creationId xmlns:a16="http://schemas.microsoft.com/office/drawing/2014/main" id="{493609B2-BEA0-4BC6-8446-1342DF870F72}"/>
            </a:ext>
          </a:extLst>
        </xdr:cNvPr>
        <xdr:cNvSpPr/>
      </xdr:nvSpPr>
      <xdr:spPr>
        <a:xfrm>
          <a:off x="6921500" y="1416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155666</xdr:rowOff>
    </xdr:from>
    <xdr:to>
      <xdr:col>41</xdr:col>
      <xdr:colOff>50800</xdr:colOff>
      <xdr:row>82</xdr:row>
      <xdr:rowOff>156755</xdr:rowOff>
    </xdr:to>
    <xdr:cxnSp macro="">
      <xdr:nvCxnSpPr>
        <xdr:cNvPr id="377" name="直線コネクタ 376">
          <a:extLst>
            <a:ext uri="{FF2B5EF4-FFF2-40B4-BE49-F238E27FC236}">
              <a16:creationId xmlns:a16="http://schemas.microsoft.com/office/drawing/2014/main" id="{248C80F2-3FD1-45A2-93D2-72203F97922B}"/>
            </a:ext>
          </a:extLst>
        </xdr:cNvPr>
        <xdr:cNvCxnSpPr/>
      </xdr:nvCxnSpPr>
      <xdr:spPr>
        <a:xfrm flipV="1">
          <a:off x="6972300" y="14214566"/>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157859</xdr:rowOff>
    </xdr:from>
    <xdr:ext cx="469744" cy="259045"/>
    <xdr:sp macro="" textlink="">
      <xdr:nvSpPr>
        <xdr:cNvPr id="378" name="n_1aveValue【福祉施設】&#10;一人当たり面積">
          <a:extLst>
            <a:ext uri="{FF2B5EF4-FFF2-40B4-BE49-F238E27FC236}">
              <a16:creationId xmlns:a16="http://schemas.microsoft.com/office/drawing/2014/main" id="{D49A1A84-4FED-47F6-A68B-F0C1DA493D71}"/>
            </a:ext>
          </a:extLst>
        </xdr:cNvPr>
        <xdr:cNvSpPr txBox="1"/>
      </xdr:nvSpPr>
      <xdr:spPr>
        <a:xfrm>
          <a:off x="9391727" y="1473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154595</xdr:rowOff>
    </xdr:from>
    <xdr:ext cx="469744" cy="259045"/>
    <xdr:sp macro="" textlink="">
      <xdr:nvSpPr>
        <xdr:cNvPr id="379" name="n_2aveValue【福祉施設】&#10;一人当たり面積">
          <a:extLst>
            <a:ext uri="{FF2B5EF4-FFF2-40B4-BE49-F238E27FC236}">
              <a16:creationId xmlns:a16="http://schemas.microsoft.com/office/drawing/2014/main" id="{7D1F8EB7-5163-4A00-BDC2-6ADDE6BC894F}"/>
            </a:ext>
          </a:extLst>
        </xdr:cNvPr>
        <xdr:cNvSpPr txBox="1"/>
      </xdr:nvSpPr>
      <xdr:spPr>
        <a:xfrm>
          <a:off x="8515427" y="147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169834</xdr:rowOff>
    </xdr:from>
    <xdr:ext cx="469744" cy="259045"/>
    <xdr:sp macro="" textlink="">
      <xdr:nvSpPr>
        <xdr:cNvPr id="380" name="n_3aveValue【福祉施設】&#10;一人当たり面積">
          <a:extLst>
            <a:ext uri="{FF2B5EF4-FFF2-40B4-BE49-F238E27FC236}">
              <a16:creationId xmlns:a16="http://schemas.microsoft.com/office/drawing/2014/main" id="{FD45C652-D70F-4C0F-9E1D-F0EC371FDE42}"/>
            </a:ext>
          </a:extLst>
        </xdr:cNvPr>
        <xdr:cNvSpPr txBox="1"/>
      </xdr:nvSpPr>
      <xdr:spPr>
        <a:xfrm>
          <a:off x="7626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153506</xdr:rowOff>
    </xdr:from>
    <xdr:ext cx="469744" cy="259045"/>
    <xdr:sp macro="" textlink="">
      <xdr:nvSpPr>
        <xdr:cNvPr id="381" name="n_4aveValue【福祉施設】&#10;一人当たり面積">
          <a:extLst>
            <a:ext uri="{FF2B5EF4-FFF2-40B4-BE49-F238E27FC236}">
              <a16:creationId xmlns:a16="http://schemas.microsoft.com/office/drawing/2014/main" id="{733A2B51-19EF-4D5F-994B-29E1FCB01E6F}"/>
            </a:ext>
          </a:extLst>
        </xdr:cNvPr>
        <xdr:cNvSpPr txBox="1"/>
      </xdr:nvSpPr>
      <xdr:spPr>
        <a:xfrm>
          <a:off x="6737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39569</xdr:rowOff>
    </xdr:from>
    <xdr:ext cx="469744" cy="259045"/>
    <xdr:sp macro="" textlink="">
      <xdr:nvSpPr>
        <xdr:cNvPr id="382" name="n_1mainValue【福祉施設】&#10;一人当たり面積">
          <a:extLst>
            <a:ext uri="{FF2B5EF4-FFF2-40B4-BE49-F238E27FC236}">
              <a16:creationId xmlns:a16="http://schemas.microsoft.com/office/drawing/2014/main" id="{BCBD76AE-1C27-42AB-A032-775FCCD0A977}"/>
            </a:ext>
          </a:extLst>
        </xdr:cNvPr>
        <xdr:cNvSpPr txBox="1"/>
      </xdr:nvSpPr>
      <xdr:spPr>
        <a:xfrm>
          <a:off x="9391727" y="1392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45011</xdr:rowOff>
    </xdr:from>
    <xdr:ext cx="469744" cy="259045"/>
    <xdr:sp macro="" textlink="">
      <xdr:nvSpPr>
        <xdr:cNvPr id="383" name="n_2mainValue【福祉施設】&#10;一人当たり面積">
          <a:extLst>
            <a:ext uri="{FF2B5EF4-FFF2-40B4-BE49-F238E27FC236}">
              <a16:creationId xmlns:a16="http://schemas.microsoft.com/office/drawing/2014/main" id="{5CAD5BA2-2CB0-45F6-B758-A71A3F366D79}"/>
            </a:ext>
          </a:extLst>
        </xdr:cNvPr>
        <xdr:cNvSpPr txBox="1"/>
      </xdr:nvSpPr>
      <xdr:spPr>
        <a:xfrm>
          <a:off x="8515427" y="1393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51543</xdr:rowOff>
    </xdr:from>
    <xdr:ext cx="469744" cy="259045"/>
    <xdr:sp macro="" textlink="">
      <xdr:nvSpPr>
        <xdr:cNvPr id="384" name="n_3mainValue【福祉施設】&#10;一人当たり面積">
          <a:extLst>
            <a:ext uri="{FF2B5EF4-FFF2-40B4-BE49-F238E27FC236}">
              <a16:creationId xmlns:a16="http://schemas.microsoft.com/office/drawing/2014/main" id="{084ECBF2-D92E-4D69-A26C-384EDCC1D121}"/>
            </a:ext>
          </a:extLst>
        </xdr:cNvPr>
        <xdr:cNvSpPr txBox="1"/>
      </xdr:nvSpPr>
      <xdr:spPr>
        <a:xfrm>
          <a:off x="7626427" y="1393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52632</xdr:rowOff>
    </xdr:from>
    <xdr:ext cx="469744" cy="259045"/>
    <xdr:sp macro="" textlink="">
      <xdr:nvSpPr>
        <xdr:cNvPr id="385" name="n_4mainValue【福祉施設】&#10;一人当たり面積">
          <a:extLst>
            <a:ext uri="{FF2B5EF4-FFF2-40B4-BE49-F238E27FC236}">
              <a16:creationId xmlns:a16="http://schemas.microsoft.com/office/drawing/2014/main" id="{47529E8D-3AA3-4646-AB2C-B383EB6E37D2}"/>
            </a:ext>
          </a:extLst>
        </xdr:cNvPr>
        <xdr:cNvSpPr txBox="1"/>
      </xdr:nvSpPr>
      <xdr:spPr>
        <a:xfrm>
          <a:off x="6737427" y="1394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F98728B0-3550-44C6-93CA-ABB42C95E30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7D142122-C2BA-45D8-BDB6-CF0A2D4075B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FDD23729-3C00-4416-AC4E-E18626D39F3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FB958B62-276D-4019-8B1E-8A93833196F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7E2C1B9D-DA0C-43C9-94CF-DFB93154B75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A4C2148A-738D-4C10-B7B9-19E915DB946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9F8C0EF8-53E9-4F83-B753-5164A78480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BE1820C9-3B77-43F9-B100-81D4D961E5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049B3D03-B5F7-46FB-BFE9-66DFD659513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A52B6559-DD27-435D-93FE-77924E3F601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C6891C1A-8372-4E0D-9687-337322F0346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BCD305E4-691D-459E-8F56-0612C18F069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6AB614B1-078B-428F-B38C-2355453C9ED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AE8FF3A1-F976-4C7A-9288-DFEDD693B96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AE994611-50A6-4C38-A07E-FA1F5220ACC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1B4BFB02-1BA0-4AA4-8D03-F49F2FDC800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8428E026-1071-45EB-B03C-33F219BAFEB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D3C59269-02BB-4BDB-BFCA-27EB861B5D4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C2BF2672-8414-432F-8DFA-E7BA03BF5AA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933610FD-A478-4374-A8C6-175866EF4D5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866CB4C4-C110-4DA2-9E5D-8AC3BC3B7A2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E8C33012-119E-42CC-AEB5-A2FC9CD93E0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568958B3-ED29-42C2-8962-DBC2B0099E5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CE240E70-AC82-4F88-8271-EFDB9FE246F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9222A02D-CB40-4ED0-ACC4-2EBEEA96E3E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79800AA7-C641-490A-B5BD-1F58F1EAD692}"/>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5887ED4E-1BB5-4711-B72A-B553C086D668}"/>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08EE9B93-B125-4B09-B106-5FF44522CDDB}"/>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5EB76762-4AA5-4A44-93BC-AA0E61B09080}"/>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16AF74C7-9D75-47CD-98A9-5E921272806D}"/>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A4BFC0A1-DBCA-4AE5-9879-E945FC62CFC6}"/>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948DBE13-859F-4456-ABB9-A9DA1E365BCD}"/>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6F1EB2F9-1DB2-4C39-B1E8-D6EB51A9D4AA}"/>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5663D173-B269-4407-AFC1-B885D5463369}"/>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9BA4496A-FC4C-4048-874F-1506598BFF72}"/>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BBB4DE63-2120-47A3-8FDE-80C97131D12F}"/>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44A365FE-9CAD-4F6F-9AA7-C86C889FC91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D3841B67-0E11-4838-867A-D741AE8F5A4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9463EB94-CF7E-4CD3-A6BD-90C1077490F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B26D0823-325E-4360-B6F7-FEE9DAAA322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6665F0E8-A82A-4931-BD4D-4A8471F2763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20501</xdr:rowOff>
    </xdr:from>
    <xdr:to>
      <xdr:col>24</xdr:col>
      <xdr:colOff>114300</xdr:colOff>
      <xdr:row>106</xdr:row>
      <xdr:rowOff>122101</xdr:rowOff>
    </xdr:to>
    <xdr:sp macro="" textlink="">
      <xdr:nvSpPr>
        <xdr:cNvPr id="427" name="楕円 426">
          <a:extLst>
            <a:ext uri="{FF2B5EF4-FFF2-40B4-BE49-F238E27FC236}">
              <a16:creationId xmlns:a16="http://schemas.microsoft.com/office/drawing/2014/main" id="{DE217D57-8ADE-48F2-95C5-B8F56B742C85}"/>
            </a:ext>
          </a:extLst>
        </xdr:cNvPr>
        <xdr:cNvSpPr/>
      </xdr:nvSpPr>
      <xdr:spPr>
        <a:xfrm>
          <a:off x="45847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170378</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A5E39BE3-9FC2-486C-AC6B-6CA186AED6ED}"/>
            </a:ext>
          </a:extLst>
        </xdr:cNvPr>
        <xdr:cNvSpPr txBox="1"/>
      </xdr:nvSpPr>
      <xdr:spPr>
        <a:xfrm>
          <a:off x="4673600"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156029</xdr:rowOff>
    </xdr:from>
    <xdr:to>
      <xdr:col>20</xdr:col>
      <xdr:colOff>38100</xdr:colOff>
      <xdr:row>106</xdr:row>
      <xdr:rowOff>86179</xdr:rowOff>
    </xdr:to>
    <xdr:sp macro="" textlink="">
      <xdr:nvSpPr>
        <xdr:cNvPr id="429" name="楕円 428">
          <a:extLst>
            <a:ext uri="{FF2B5EF4-FFF2-40B4-BE49-F238E27FC236}">
              <a16:creationId xmlns:a16="http://schemas.microsoft.com/office/drawing/2014/main" id="{4B2D4EC8-E05C-49DE-80A3-AAF3BA6C9413}"/>
            </a:ext>
          </a:extLst>
        </xdr:cNvPr>
        <xdr:cNvSpPr/>
      </xdr:nvSpPr>
      <xdr:spPr>
        <a:xfrm>
          <a:off x="3746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35379</xdr:rowOff>
    </xdr:from>
    <xdr:to>
      <xdr:col>24</xdr:col>
      <xdr:colOff>63500</xdr:colOff>
      <xdr:row>106</xdr:row>
      <xdr:rowOff>71301</xdr:rowOff>
    </xdr:to>
    <xdr:cxnSp macro="">
      <xdr:nvCxnSpPr>
        <xdr:cNvPr id="430" name="直線コネクタ 429">
          <a:extLst>
            <a:ext uri="{FF2B5EF4-FFF2-40B4-BE49-F238E27FC236}">
              <a16:creationId xmlns:a16="http://schemas.microsoft.com/office/drawing/2014/main" id="{8A34EE76-F0E0-46E3-997C-C95C75C2D80C}"/>
            </a:ext>
          </a:extLst>
        </xdr:cNvPr>
        <xdr:cNvCxnSpPr/>
      </xdr:nvCxnSpPr>
      <xdr:spPr>
        <a:xfrm>
          <a:off x="3797300" y="1820907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120106</xdr:rowOff>
    </xdr:from>
    <xdr:to>
      <xdr:col>15</xdr:col>
      <xdr:colOff>101600</xdr:colOff>
      <xdr:row>106</xdr:row>
      <xdr:rowOff>50256</xdr:rowOff>
    </xdr:to>
    <xdr:sp macro="" textlink="">
      <xdr:nvSpPr>
        <xdr:cNvPr id="431" name="楕円 430">
          <a:extLst>
            <a:ext uri="{FF2B5EF4-FFF2-40B4-BE49-F238E27FC236}">
              <a16:creationId xmlns:a16="http://schemas.microsoft.com/office/drawing/2014/main" id="{C3807B26-E2C4-4D1D-B519-2BEC5CA75B45}"/>
            </a:ext>
          </a:extLst>
        </xdr:cNvPr>
        <xdr:cNvSpPr/>
      </xdr:nvSpPr>
      <xdr:spPr>
        <a:xfrm>
          <a:off x="28575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170906</xdr:rowOff>
    </xdr:from>
    <xdr:to>
      <xdr:col>19</xdr:col>
      <xdr:colOff>177800</xdr:colOff>
      <xdr:row>106</xdr:row>
      <xdr:rowOff>35379</xdr:rowOff>
    </xdr:to>
    <xdr:cxnSp macro="">
      <xdr:nvCxnSpPr>
        <xdr:cNvPr id="432" name="直線コネクタ 431">
          <a:extLst>
            <a:ext uri="{FF2B5EF4-FFF2-40B4-BE49-F238E27FC236}">
              <a16:creationId xmlns:a16="http://schemas.microsoft.com/office/drawing/2014/main" id="{2C696505-F1B6-4FDD-A840-926EBD3B4B51}"/>
            </a:ext>
          </a:extLst>
        </xdr:cNvPr>
        <xdr:cNvCxnSpPr/>
      </xdr:nvCxnSpPr>
      <xdr:spPr>
        <a:xfrm>
          <a:off x="2908300" y="1817315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97245</xdr:rowOff>
    </xdr:from>
    <xdr:to>
      <xdr:col>10</xdr:col>
      <xdr:colOff>165100</xdr:colOff>
      <xdr:row>106</xdr:row>
      <xdr:rowOff>27395</xdr:rowOff>
    </xdr:to>
    <xdr:sp macro="" textlink="">
      <xdr:nvSpPr>
        <xdr:cNvPr id="433" name="楕円 432">
          <a:extLst>
            <a:ext uri="{FF2B5EF4-FFF2-40B4-BE49-F238E27FC236}">
              <a16:creationId xmlns:a16="http://schemas.microsoft.com/office/drawing/2014/main" id="{400156B6-547A-4681-8739-5F8AB1DF9AF6}"/>
            </a:ext>
          </a:extLst>
        </xdr:cNvPr>
        <xdr:cNvSpPr/>
      </xdr:nvSpPr>
      <xdr:spPr>
        <a:xfrm>
          <a:off x="1968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148045</xdr:rowOff>
    </xdr:from>
    <xdr:to>
      <xdr:col>15</xdr:col>
      <xdr:colOff>50800</xdr:colOff>
      <xdr:row>105</xdr:row>
      <xdr:rowOff>170906</xdr:rowOff>
    </xdr:to>
    <xdr:cxnSp macro="">
      <xdr:nvCxnSpPr>
        <xdr:cNvPr id="434" name="直線コネクタ 433">
          <a:extLst>
            <a:ext uri="{FF2B5EF4-FFF2-40B4-BE49-F238E27FC236}">
              <a16:creationId xmlns:a16="http://schemas.microsoft.com/office/drawing/2014/main" id="{290A163D-BD62-4ECD-B3D6-2F37C724D135}"/>
            </a:ext>
          </a:extLst>
        </xdr:cNvPr>
        <xdr:cNvCxnSpPr/>
      </xdr:nvCxnSpPr>
      <xdr:spPr>
        <a:xfrm>
          <a:off x="2019300" y="1815029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79284</xdr:rowOff>
    </xdr:from>
    <xdr:to>
      <xdr:col>6</xdr:col>
      <xdr:colOff>38100</xdr:colOff>
      <xdr:row>106</xdr:row>
      <xdr:rowOff>9434</xdr:rowOff>
    </xdr:to>
    <xdr:sp macro="" textlink="">
      <xdr:nvSpPr>
        <xdr:cNvPr id="435" name="楕円 434">
          <a:extLst>
            <a:ext uri="{FF2B5EF4-FFF2-40B4-BE49-F238E27FC236}">
              <a16:creationId xmlns:a16="http://schemas.microsoft.com/office/drawing/2014/main" id="{1442402C-8C34-47EA-A749-7BC79E5FA90F}"/>
            </a:ext>
          </a:extLst>
        </xdr:cNvPr>
        <xdr:cNvSpPr/>
      </xdr:nvSpPr>
      <xdr:spPr>
        <a:xfrm>
          <a:off x="1079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130084</xdr:rowOff>
    </xdr:from>
    <xdr:to>
      <xdr:col>10</xdr:col>
      <xdr:colOff>114300</xdr:colOff>
      <xdr:row>105</xdr:row>
      <xdr:rowOff>148045</xdr:rowOff>
    </xdr:to>
    <xdr:cxnSp macro="">
      <xdr:nvCxnSpPr>
        <xdr:cNvPr id="436" name="直線コネクタ 435">
          <a:extLst>
            <a:ext uri="{FF2B5EF4-FFF2-40B4-BE49-F238E27FC236}">
              <a16:creationId xmlns:a16="http://schemas.microsoft.com/office/drawing/2014/main" id="{CD7F6C03-5F77-4FBE-B191-6EC32F97CE6C}"/>
            </a:ext>
          </a:extLst>
        </xdr:cNvPr>
        <xdr:cNvCxnSpPr/>
      </xdr:nvCxnSpPr>
      <xdr:spPr>
        <a:xfrm>
          <a:off x="1130300" y="1813233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a:extLst>
            <a:ext uri="{FF2B5EF4-FFF2-40B4-BE49-F238E27FC236}">
              <a16:creationId xmlns:a16="http://schemas.microsoft.com/office/drawing/2014/main" id="{07E0573C-7298-44C3-917E-BC47ED8A67D2}"/>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a:extLst>
            <a:ext uri="{FF2B5EF4-FFF2-40B4-BE49-F238E27FC236}">
              <a16:creationId xmlns:a16="http://schemas.microsoft.com/office/drawing/2014/main" id="{97E25531-2216-4AB7-82A6-4F19A5A0BDAA}"/>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2E881907-AF84-48F1-86FF-6BA7DAB3F547}"/>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BA89DB9B-CDA7-4DE6-942F-1B783C3C7F6E}"/>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77306</xdr:rowOff>
    </xdr:from>
    <xdr:ext cx="405111" cy="259045"/>
    <xdr:sp macro="" textlink="">
      <xdr:nvSpPr>
        <xdr:cNvPr id="441" name="n_1mainValue【市民会館】&#10;有形固定資産減価償却率">
          <a:extLst>
            <a:ext uri="{FF2B5EF4-FFF2-40B4-BE49-F238E27FC236}">
              <a16:creationId xmlns:a16="http://schemas.microsoft.com/office/drawing/2014/main" id="{F54416BE-8BAA-48FA-8349-94D567EAC327}"/>
            </a:ext>
          </a:extLst>
        </xdr:cNvPr>
        <xdr:cNvSpPr txBox="1"/>
      </xdr:nvSpPr>
      <xdr:spPr>
        <a:xfrm>
          <a:off x="35820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42" name="n_2mainValue【市民会館】&#10;有形固定資産減価償却率">
          <a:extLst>
            <a:ext uri="{FF2B5EF4-FFF2-40B4-BE49-F238E27FC236}">
              <a16:creationId xmlns:a16="http://schemas.microsoft.com/office/drawing/2014/main" id="{C0914EE0-7B8A-4B36-BCC5-051CC13ED236}"/>
            </a:ext>
          </a:extLst>
        </xdr:cNvPr>
        <xdr:cNvSpPr txBox="1"/>
      </xdr:nvSpPr>
      <xdr:spPr>
        <a:xfrm>
          <a:off x="2705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18522</xdr:rowOff>
    </xdr:from>
    <xdr:ext cx="405111" cy="259045"/>
    <xdr:sp macro="" textlink="">
      <xdr:nvSpPr>
        <xdr:cNvPr id="443" name="n_3mainValue【市民会館】&#10;有形固定資産減価償却率">
          <a:extLst>
            <a:ext uri="{FF2B5EF4-FFF2-40B4-BE49-F238E27FC236}">
              <a16:creationId xmlns:a16="http://schemas.microsoft.com/office/drawing/2014/main" id="{0BF11D81-2925-498B-9622-91BCE8BDA49B}"/>
            </a:ext>
          </a:extLst>
        </xdr:cNvPr>
        <xdr:cNvSpPr txBox="1"/>
      </xdr:nvSpPr>
      <xdr:spPr>
        <a:xfrm>
          <a:off x="18167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561</xdr:rowOff>
    </xdr:from>
    <xdr:ext cx="405111" cy="259045"/>
    <xdr:sp macro="" textlink="">
      <xdr:nvSpPr>
        <xdr:cNvPr id="444" name="n_4mainValue【市民会館】&#10;有形固定資産減価償却率">
          <a:extLst>
            <a:ext uri="{FF2B5EF4-FFF2-40B4-BE49-F238E27FC236}">
              <a16:creationId xmlns:a16="http://schemas.microsoft.com/office/drawing/2014/main" id="{D8F5E5BC-4895-432F-92C1-C748DBE4D114}"/>
            </a:ext>
          </a:extLst>
        </xdr:cNvPr>
        <xdr:cNvSpPr txBox="1"/>
      </xdr:nvSpPr>
      <xdr:spPr>
        <a:xfrm>
          <a:off x="927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69483E36-C223-4328-A2FA-857522CD0F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F7DAED23-4182-4045-930E-73F0C58C4E9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57FDC8A7-75CA-4A18-AF00-AE33F62A71F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2FED7B17-17C4-48F5-90E6-2F530E6574C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52405793-87CB-40B0-939C-0DD8738B397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F298B51F-1043-4BEC-9BAB-65B4F3BBE0D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223755E4-FDE1-4960-B381-4DE77672A57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513CF592-80FC-4DE2-A1BD-37264C51B5E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9B0B36FB-6609-4A00-9F6E-2EC822DD53B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9A8C0553-2071-4121-B9F3-C929AAD86D2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6E427620-540B-4CCA-8608-288F1EAC79BE}"/>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14479031-E4DE-489F-AEE5-3F0E51DF179E}"/>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1E651C01-F1A4-499C-9162-CF5B5D965C5C}"/>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1646E93A-0F1D-4737-AF58-0C259290AED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FE90F585-5A47-4450-89C8-0649630D5F0D}"/>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4ACC682A-C148-4475-A30B-CA6B95BCBF82}"/>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31898DDF-C074-41A5-95DA-7FC4B0DB5CD3}"/>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0CD1A0BC-03A1-4C3C-B352-F72BAD208131}"/>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7A86B2C0-2E92-4042-A72F-5AA1C52C8111}"/>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DAC0516B-8556-41A2-A552-C09184D22F56}"/>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1AA76716-3CDE-4B59-BEFD-1A563EE57108}"/>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33B9CEF7-BCF1-475B-976B-CEC053CC3783}"/>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79E38E59-092C-461F-B8F7-F2DF1F4494D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EA482874-09BC-44C9-825C-058C1470BA2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04ECD101-C63B-480B-BE18-865C9521A13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691FD111-E502-4460-B2DD-E340854C4943}"/>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D1B5BF05-BBD0-4D25-988F-2EA185EA0F34}"/>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58A64DB8-3FDB-418D-B08B-AC58801B7D44}"/>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D14C6413-0782-4D1B-9B4B-5F62C758BACB}"/>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FDAED05B-A76F-4F5E-BE05-26E0CAD69B6B}"/>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0967189E-8C2A-4591-8BF6-D40C6BE8B04C}"/>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BFBB2EDD-2140-43FC-9EF5-6B7B7140EAED}"/>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15BCE321-D071-4D90-AF81-D8201DFDD8D6}"/>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8B4D7AB2-007E-44B4-950F-E8F4EA89B6DA}"/>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8CC0B1E2-C0A1-4A1D-8054-EFC873596A77}"/>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0AF1ED2F-9A39-46C2-862F-1A0653D3103C}"/>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2E397811-4A8B-407A-B799-69A0395F718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F81ACA6C-9379-4E36-9CD3-709558BC8C7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9CCD201B-6804-4C89-BCFD-3CAC570936B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4F0655FB-7C87-4F00-A94C-8BB1B9CA278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728DC32B-2DD2-4BC8-A431-4F18CDCCDB4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107043</xdr:rowOff>
    </xdr:from>
    <xdr:to>
      <xdr:col>55</xdr:col>
      <xdr:colOff>50800</xdr:colOff>
      <xdr:row>107</xdr:row>
      <xdr:rowOff>37193</xdr:rowOff>
    </xdr:to>
    <xdr:sp macro="" textlink="">
      <xdr:nvSpPr>
        <xdr:cNvPr id="486" name="楕円 485">
          <a:extLst>
            <a:ext uri="{FF2B5EF4-FFF2-40B4-BE49-F238E27FC236}">
              <a16:creationId xmlns:a16="http://schemas.microsoft.com/office/drawing/2014/main" id="{4CAD5BD2-1879-49D1-8F11-E72AA0B8920C}"/>
            </a:ext>
          </a:extLst>
        </xdr:cNvPr>
        <xdr:cNvSpPr/>
      </xdr:nvSpPr>
      <xdr:spPr>
        <a:xfrm>
          <a:off x="104267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85470</xdr:rowOff>
    </xdr:from>
    <xdr:ext cx="469744" cy="259045"/>
    <xdr:sp macro="" textlink="">
      <xdr:nvSpPr>
        <xdr:cNvPr id="487" name="【市民会館】&#10;一人当たり面積該当値テキスト">
          <a:extLst>
            <a:ext uri="{FF2B5EF4-FFF2-40B4-BE49-F238E27FC236}">
              <a16:creationId xmlns:a16="http://schemas.microsoft.com/office/drawing/2014/main" id="{8834A48F-E047-4A26-B3B5-177FE02452B1}"/>
            </a:ext>
          </a:extLst>
        </xdr:cNvPr>
        <xdr:cNvSpPr txBox="1"/>
      </xdr:nvSpPr>
      <xdr:spPr>
        <a:xfrm>
          <a:off x="10515600" y="1825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110308</xdr:rowOff>
    </xdr:from>
    <xdr:to>
      <xdr:col>50</xdr:col>
      <xdr:colOff>165100</xdr:colOff>
      <xdr:row>107</xdr:row>
      <xdr:rowOff>40458</xdr:rowOff>
    </xdr:to>
    <xdr:sp macro="" textlink="">
      <xdr:nvSpPr>
        <xdr:cNvPr id="488" name="楕円 487">
          <a:extLst>
            <a:ext uri="{FF2B5EF4-FFF2-40B4-BE49-F238E27FC236}">
              <a16:creationId xmlns:a16="http://schemas.microsoft.com/office/drawing/2014/main" id="{4976BB06-DCFA-48C6-8762-8C89F7C0D6A6}"/>
            </a:ext>
          </a:extLst>
        </xdr:cNvPr>
        <xdr:cNvSpPr/>
      </xdr:nvSpPr>
      <xdr:spPr>
        <a:xfrm>
          <a:off x="9588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157843</xdr:rowOff>
    </xdr:from>
    <xdr:to>
      <xdr:col>55</xdr:col>
      <xdr:colOff>0</xdr:colOff>
      <xdr:row>106</xdr:row>
      <xdr:rowOff>161108</xdr:rowOff>
    </xdr:to>
    <xdr:cxnSp macro="">
      <xdr:nvCxnSpPr>
        <xdr:cNvPr id="489" name="直線コネクタ 488">
          <a:extLst>
            <a:ext uri="{FF2B5EF4-FFF2-40B4-BE49-F238E27FC236}">
              <a16:creationId xmlns:a16="http://schemas.microsoft.com/office/drawing/2014/main" id="{A6DC1E7E-F6A5-4421-B17B-7BF0F12BE050}"/>
            </a:ext>
          </a:extLst>
        </xdr:cNvPr>
        <xdr:cNvCxnSpPr/>
      </xdr:nvCxnSpPr>
      <xdr:spPr>
        <a:xfrm flipV="1">
          <a:off x="9639300" y="1833154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113574</xdr:rowOff>
    </xdr:from>
    <xdr:to>
      <xdr:col>46</xdr:col>
      <xdr:colOff>38100</xdr:colOff>
      <xdr:row>107</xdr:row>
      <xdr:rowOff>43724</xdr:rowOff>
    </xdr:to>
    <xdr:sp macro="" textlink="">
      <xdr:nvSpPr>
        <xdr:cNvPr id="490" name="楕円 489">
          <a:extLst>
            <a:ext uri="{FF2B5EF4-FFF2-40B4-BE49-F238E27FC236}">
              <a16:creationId xmlns:a16="http://schemas.microsoft.com/office/drawing/2014/main" id="{EEA3D71B-1805-44B7-B4EE-F3F6BE337D54}"/>
            </a:ext>
          </a:extLst>
        </xdr:cNvPr>
        <xdr:cNvSpPr/>
      </xdr:nvSpPr>
      <xdr:spPr>
        <a:xfrm>
          <a:off x="8699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161108</xdr:rowOff>
    </xdr:from>
    <xdr:to>
      <xdr:col>50</xdr:col>
      <xdr:colOff>114300</xdr:colOff>
      <xdr:row>106</xdr:row>
      <xdr:rowOff>164374</xdr:rowOff>
    </xdr:to>
    <xdr:cxnSp macro="">
      <xdr:nvCxnSpPr>
        <xdr:cNvPr id="491" name="直線コネクタ 490">
          <a:extLst>
            <a:ext uri="{FF2B5EF4-FFF2-40B4-BE49-F238E27FC236}">
              <a16:creationId xmlns:a16="http://schemas.microsoft.com/office/drawing/2014/main" id="{E0C3292B-F2A5-4C7E-8281-8AED174607F3}"/>
            </a:ext>
          </a:extLst>
        </xdr:cNvPr>
        <xdr:cNvCxnSpPr/>
      </xdr:nvCxnSpPr>
      <xdr:spPr>
        <a:xfrm flipV="1">
          <a:off x="8750300" y="183348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116839</xdr:rowOff>
    </xdr:from>
    <xdr:to>
      <xdr:col>41</xdr:col>
      <xdr:colOff>101600</xdr:colOff>
      <xdr:row>107</xdr:row>
      <xdr:rowOff>46989</xdr:rowOff>
    </xdr:to>
    <xdr:sp macro="" textlink="">
      <xdr:nvSpPr>
        <xdr:cNvPr id="492" name="楕円 491">
          <a:extLst>
            <a:ext uri="{FF2B5EF4-FFF2-40B4-BE49-F238E27FC236}">
              <a16:creationId xmlns:a16="http://schemas.microsoft.com/office/drawing/2014/main" id="{FFE5965E-88F2-420D-A181-5FB951460618}"/>
            </a:ext>
          </a:extLst>
        </xdr:cNvPr>
        <xdr:cNvSpPr/>
      </xdr:nvSpPr>
      <xdr:spPr>
        <a:xfrm>
          <a:off x="7810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164374</xdr:rowOff>
    </xdr:from>
    <xdr:to>
      <xdr:col>45</xdr:col>
      <xdr:colOff>177800</xdr:colOff>
      <xdr:row>106</xdr:row>
      <xdr:rowOff>167639</xdr:rowOff>
    </xdr:to>
    <xdr:cxnSp macro="">
      <xdr:nvCxnSpPr>
        <xdr:cNvPr id="493" name="直線コネクタ 492">
          <a:extLst>
            <a:ext uri="{FF2B5EF4-FFF2-40B4-BE49-F238E27FC236}">
              <a16:creationId xmlns:a16="http://schemas.microsoft.com/office/drawing/2014/main" id="{995C3463-94D8-4EB4-85FD-6E3A4B676145}"/>
            </a:ext>
          </a:extLst>
        </xdr:cNvPr>
        <xdr:cNvCxnSpPr/>
      </xdr:nvCxnSpPr>
      <xdr:spPr>
        <a:xfrm flipV="1">
          <a:off x="7861300" y="183380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121738</xdr:rowOff>
    </xdr:from>
    <xdr:to>
      <xdr:col>36</xdr:col>
      <xdr:colOff>165100</xdr:colOff>
      <xdr:row>107</xdr:row>
      <xdr:rowOff>51888</xdr:rowOff>
    </xdr:to>
    <xdr:sp macro="" textlink="">
      <xdr:nvSpPr>
        <xdr:cNvPr id="494" name="楕円 493">
          <a:extLst>
            <a:ext uri="{FF2B5EF4-FFF2-40B4-BE49-F238E27FC236}">
              <a16:creationId xmlns:a16="http://schemas.microsoft.com/office/drawing/2014/main" id="{B669279B-7297-450F-A89F-448EDE1174F9}"/>
            </a:ext>
          </a:extLst>
        </xdr:cNvPr>
        <xdr:cNvSpPr/>
      </xdr:nvSpPr>
      <xdr:spPr>
        <a:xfrm>
          <a:off x="6921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167639</xdr:rowOff>
    </xdr:from>
    <xdr:to>
      <xdr:col>41</xdr:col>
      <xdr:colOff>50800</xdr:colOff>
      <xdr:row>107</xdr:row>
      <xdr:rowOff>1088</xdr:rowOff>
    </xdr:to>
    <xdr:cxnSp macro="">
      <xdr:nvCxnSpPr>
        <xdr:cNvPr id="495" name="直線コネクタ 494">
          <a:extLst>
            <a:ext uri="{FF2B5EF4-FFF2-40B4-BE49-F238E27FC236}">
              <a16:creationId xmlns:a16="http://schemas.microsoft.com/office/drawing/2014/main" id="{6C2F7727-429C-48C3-AAB7-350AEEE018B0}"/>
            </a:ext>
          </a:extLst>
        </xdr:cNvPr>
        <xdr:cNvCxnSpPr/>
      </xdr:nvCxnSpPr>
      <xdr:spPr>
        <a:xfrm flipV="1">
          <a:off x="6972300" y="183413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A6F506D9-DA88-4DDF-8812-2D9935BAC266}"/>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AB5BCCDF-C4B1-49AF-B710-B99136E5871D}"/>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54DBAC04-8FB6-441C-B977-45D5904D1464}"/>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a:extLst>
            <a:ext uri="{FF2B5EF4-FFF2-40B4-BE49-F238E27FC236}">
              <a16:creationId xmlns:a16="http://schemas.microsoft.com/office/drawing/2014/main" id="{51F83B67-7248-4141-B673-54A768D3DD15}"/>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31585</xdr:rowOff>
    </xdr:from>
    <xdr:ext cx="469744" cy="259045"/>
    <xdr:sp macro="" textlink="">
      <xdr:nvSpPr>
        <xdr:cNvPr id="500" name="n_1mainValue【市民会館】&#10;一人当たり面積">
          <a:extLst>
            <a:ext uri="{FF2B5EF4-FFF2-40B4-BE49-F238E27FC236}">
              <a16:creationId xmlns:a16="http://schemas.microsoft.com/office/drawing/2014/main" id="{69DA2A61-E6F7-4364-8A06-C1C69113A4A2}"/>
            </a:ext>
          </a:extLst>
        </xdr:cNvPr>
        <xdr:cNvSpPr txBox="1"/>
      </xdr:nvSpPr>
      <xdr:spPr>
        <a:xfrm>
          <a:off x="93917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34851</xdr:rowOff>
    </xdr:from>
    <xdr:ext cx="469744" cy="259045"/>
    <xdr:sp macro="" textlink="">
      <xdr:nvSpPr>
        <xdr:cNvPr id="501" name="n_2mainValue【市民会館】&#10;一人当たり面積">
          <a:extLst>
            <a:ext uri="{FF2B5EF4-FFF2-40B4-BE49-F238E27FC236}">
              <a16:creationId xmlns:a16="http://schemas.microsoft.com/office/drawing/2014/main" id="{0344B45C-9BAF-4E9A-9042-52134FE0BF24}"/>
            </a:ext>
          </a:extLst>
        </xdr:cNvPr>
        <xdr:cNvSpPr txBox="1"/>
      </xdr:nvSpPr>
      <xdr:spPr>
        <a:xfrm>
          <a:off x="8515427" y="1838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38116</xdr:rowOff>
    </xdr:from>
    <xdr:ext cx="469744" cy="259045"/>
    <xdr:sp macro="" textlink="">
      <xdr:nvSpPr>
        <xdr:cNvPr id="502" name="n_3mainValue【市民会館】&#10;一人当たり面積">
          <a:extLst>
            <a:ext uri="{FF2B5EF4-FFF2-40B4-BE49-F238E27FC236}">
              <a16:creationId xmlns:a16="http://schemas.microsoft.com/office/drawing/2014/main" id="{CA4F4191-BDE9-47FB-9A1F-2D7E40CFBC42}"/>
            </a:ext>
          </a:extLst>
        </xdr:cNvPr>
        <xdr:cNvSpPr txBox="1"/>
      </xdr:nvSpPr>
      <xdr:spPr>
        <a:xfrm>
          <a:off x="7626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43015</xdr:rowOff>
    </xdr:from>
    <xdr:ext cx="469744" cy="259045"/>
    <xdr:sp macro="" textlink="">
      <xdr:nvSpPr>
        <xdr:cNvPr id="503" name="n_4mainValue【市民会館】&#10;一人当たり面積">
          <a:extLst>
            <a:ext uri="{FF2B5EF4-FFF2-40B4-BE49-F238E27FC236}">
              <a16:creationId xmlns:a16="http://schemas.microsoft.com/office/drawing/2014/main" id="{B19568FA-68CD-4ABA-B1CF-24C7262B0511}"/>
            </a:ext>
          </a:extLst>
        </xdr:cNvPr>
        <xdr:cNvSpPr txBox="1"/>
      </xdr:nvSpPr>
      <xdr:spPr>
        <a:xfrm>
          <a:off x="6737427" y="1838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F2E6D524-0F87-4413-ABE0-857A750D499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EBF03B07-5715-4ABA-98D7-FC63B0ACA30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3A43E63A-713A-4998-9A6E-235F3DFDE4F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79906165-6AD7-4895-BE49-A5771752F25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1B992CFB-1957-4978-AB5A-C1B08689A52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879FEEA8-F4E1-4B37-B39A-89E69965B04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5AA60A2D-30CE-4DA6-AAF0-A0BDC353A60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6FD8A7F7-8A0F-4C32-92E0-0FB682761F7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6BAC1A74-EE4C-446A-AFDC-3670CCFA7D0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4F5A5E21-341B-4D37-AC86-2D8954019B2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24B47BDB-51D6-495B-9BBD-082656AF2B5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DE2722E0-EBD8-42BC-8DEB-0B1FFDFC3C9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353A9AFD-0560-4A61-8C5A-3C270D8593A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1EB0A951-EC9D-4456-8D84-925F1F3E6DB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54F96875-69D0-44B2-8A25-9136AD26D0C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5976D20A-CF7D-4CFC-87B2-AF0C5716B34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90D63B4B-2598-46DD-9549-FCA4B0B589F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63CBEE72-15BE-4C42-B4EC-69E893DDF6C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082DA74D-45D3-4E3A-9BDA-DDA8BC84F82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A217B215-E8A7-4109-8BAB-5002BCB8CD3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20504881-F825-4A96-AF3A-B4FF8B1F5B2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251BB3CF-0447-4C14-B64D-C1B73F75EDF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996612D1-5180-4FB2-8474-1CCC5BA7F9A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51986019-EE60-4EF5-A959-1AC25ADE94D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F23A59BE-7491-4293-90DA-24FB1EA263A8}"/>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CEF603DE-B00C-49B3-B086-B44FFEFF581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458F61D5-11C6-4AEE-989F-2BCE570907C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82C042B3-C690-466F-94E0-B6D622E840E7}"/>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9C85E9C6-67BC-4370-B1AC-51EC37E152B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95CCF259-A1A8-41A4-B7CD-55148B3E4F8A}"/>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CBCFA4C4-9DA8-42F4-891D-70041762D8D7}"/>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25E29EF9-ADD2-44F0-A088-2EAF8EE45414}"/>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24B8D611-5AFF-4CC8-B02B-39E93A7FF8D3}"/>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121B7D7C-9551-4A46-B99B-DEDA043A9850}"/>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54F9121B-740B-48FD-8846-DD8CB25FA671}"/>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312E207A-57A1-4CCD-A122-747C2A4516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764C34D6-6E1D-42F0-9F23-14E557DF6D3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DA1B525E-DFFD-4978-9264-52E9C967E5C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37D081A3-F30C-496E-8397-6623FC72967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DC32F5F8-8416-431A-86CD-560FE3ABE29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33020</xdr:rowOff>
    </xdr:from>
    <xdr:to>
      <xdr:col>85</xdr:col>
      <xdr:colOff>177800</xdr:colOff>
      <xdr:row>40</xdr:row>
      <xdr:rowOff>134620</xdr:rowOff>
    </xdr:to>
    <xdr:sp macro="" textlink="">
      <xdr:nvSpPr>
        <xdr:cNvPr id="544" name="楕円 543">
          <a:extLst>
            <a:ext uri="{FF2B5EF4-FFF2-40B4-BE49-F238E27FC236}">
              <a16:creationId xmlns:a16="http://schemas.microsoft.com/office/drawing/2014/main" id="{6657A47D-E769-4375-A23A-819EB8862DBD}"/>
            </a:ext>
          </a:extLst>
        </xdr:cNvPr>
        <xdr:cNvSpPr/>
      </xdr:nvSpPr>
      <xdr:spPr>
        <a:xfrm>
          <a:off x="162687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11447</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64673432-7B36-4076-B27E-F06202EEEA80}"/>
            </a:ext>
          </a:extLst>
        </xdr:cNvPr>
        <xdr:cNvSpPr txBox="1"/>
      </xdr:nvSpPr>
      <xdr:spPr>
        <a:xfrm>
          <a:off x="16357600"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13970</xdr:rowOff>
    </xdr:from>
    <xdr:to>
      <xdr:col>81</xdr:col>
      <xdr:colOff>101600</xdr:colOff>
      <xdr:row>40</xdr:row>
      <xdr:rowOff>115570</xdr:rowOff>
    </xdr:to>
    <xdr:sp macro="" textlink="">
      <xdr:nvSpPr>
        <xdr:cNvPr id="546" name="楕円 545">
          <a:extLst>
            <a:ext uri="{FF2B5EF4-FFF2-40B4-BE49-F238E27FC236}">
              <a16:creationId xmlns:a16="http://schemas.microsoft.com/office/drawing/2014/main" id="{E36250C1-04AE-4807-8A93-99EE199143DF}"/>
            </a:ext>
          </a:extLst>
        </xdr:cNvPr>
        <xdr:cNvSpPr/>
      </xdr:nvSpPr>
      <xdr:spPr>
        <a:xfrm>
          <a:off x="15430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64770</xdr:rowOff>
    </xdr:from>
    <xdr:to>
      <xdr:col>85</xdr:col>
      <xdr:colOff>127000</xdr:colOff>
      <xdr:row>40</xdr:row>
      <xdr:rowOff>83820</xdr:rowOff>
    </xdr:to>
    <xdr:cxnSp macro="">
      <xdr:nvCxnSpPr>
        <xdr:cNvPr id="547" name="直線コネクタ 546">
          <a:extLst>
            <a:ext uri="{FF2B5EF4-FFF2-40B4-BE49-F238E27FC236}">
              <a16:creationId xmlns:a16="http://schemas.microsoft.com/office/drawing/2014/main" id="{4C76FD69-ECA4-42ED-A063-15B3ACFEC2A3}"/>
            </a:ext>
          </a:extLst>
        </xdr:cNvPr>
        <xdr:cNvCxnSpPr/>
      </xdr:nvCxnSpPr>
      <xdr:spPr>
        <a:xfrm>
          <a:off x="15481300" y="69227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160655</xdr:rowOff>
    </xdr:from>
    <xdr:to>
      <xdr:col>76</xdr:col>
      <xdr:colOff>165100</xdr:colOff>
      <xdr:row>40</xdr:row>
      <xdr:rowOff>90805</xdr:rowOff>
    </xdr:to>
    <xdr:sp macro="" textlink="">
      <xdr:nvSpPr>
        <xdr:cNvPr id="548" name="楕円 547">
          <a:extLst>
            <a:ext uri="{FF2B5EF4-FFF2-40B4-BE49-F238E27FC236}">
              <a16:creationId xmlns:a16="http://schemas.microsoft.com/office/drawing/2014/main" id="{B969B061-505B-431B-A20A-483B9121A4E2}"/>
            </a:ext>
          </a:extLst>
        </xdr:cNvPr>
        <xdr:cNvSpPr/>
      </xdr:nvSpPr>
      <xdr:spPr>
        <a:xfrm>
          <a:off x="14541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40005</xdr:rowOff>
    </xdr:from>
    <xdr:to>
      <xdr:col>81</xdr:col>
      <xdr:colOff>50800</xdr:colOff>
      <xdr:row>40</xdr:row>
      <xdr:rowOff>64770</xdr:rowOff>
    </xdr:to>
    <xdr:cxnSp macro="">
      <xdr:nvCxnSpPr>
        <xdr:cNvPr id="549" name="直線コネクタ 548">
          <a:extLst>
            <a:ext uri="{FF2B5EF4-FFF2-40B4-BE49-F238E27FC236}">
              <a16:creationId xmlns:a16="http://schemas.microsoft.com/office/drawing/2014/main" id="{F00ED715-2E52-4124-AD92-93480E984486}"/>
            </a:ext>
          </a:extLst>
        </xdr:cNvPr>
        <xdr:cNvCxnSpPr/>
      </xdr:nvCxnSpPr>
      <xdr:spPr>
        <a:xfrm>
          <a:off x="14592300" y="68980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88265</xdr:rowOff>
    </xdr:from>
    <xdr:to>
      <xdr:col>72</xdr:col>
      <xdr:colOff>38100</xdr:colOff>
      <xdr:row>40</xdr:row>
      <xdr:rowOff>18415</xdr:rowOff>
    </xdr:to>
    <xdr:sp macro="" textlink="">
      <xdr:nvSpPr>
        <xdr:cNvPr id="550" name="楕円 549">
          <a:extLst>
            <a:ext uri="{FF2B5EF4-FFF2-40B4-BE49-F238E27FC236}">
              <a16:creationId xmlns:a16="http://schemas.microsoft.com/office/drawing/2014/main" id="{AD22362A-0592-4923-891D-13D21A9021BF}"/>
            </a:ext>
          </a:extLst>
        </xdr:cNvPr>
        <xdr:cNvSpPr/>
      </xdr:nvSpPr>
      <xdr:spPr>
        <a:xfrm>
          <a:off x="13652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139065</xdr:rowOff>
    </xdr:from>
    <xdr:to>
      <xdr:col>76</xdr:col>
      <xdr:colOff>114300</xdr:colOff>
      <xdr:row>40</xdr:row>
      <xdr:rowOff>40005</xdr:rowOff>
    </xdr:to>
    <xdr:cxnSp macro="">
      <xdr:nvCxnSpPr>
        <xdr:cNvPr id="551" name="直線コネクタ 550">
          <a:extLst>
            <a:ext uri="{FF2B5EF4-FFF2-40B4-BE49-F238E27FC236}">
              <a16:creationId xmlns:a16="http://schemas.microsoft.com/office/drawing/2014/main" id="{3648B085-1100-4061-9F54-0C34FA186831}"/>
            </a:ext>
          </a:extLst>
        </xdr:cNvPr>
        <xdr:cNvCxnSpPr/>
      </xdr:nvCxnSpPr>
      <xdr:spPr>
        <a:xfrm>
          <a:off x="13703300" y="682561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12065</xdr:rowOff>
    </xdr:from>
    <xdr:to>
      <xdr:col>67</xdr:col>
      <xdr:colOff>101600</xdr:colOff>
      <xdr:row>39</xdr:row>
      <xdr:rowOff>113665</xdr:rowOff>
    </xdr:to>
    <xdr:sp macro="" textlink="">
      <xdr:nvSpPr>
        <xdr:cNvPr id="552" name="楕円 551">
          <a:extLst>
            <a:ext uri="{FF2B5EF4-FFF2-40B4-BE49-F238E27FC236}">
              <a16:creationId xmlns:a16="http://schemas.microsoft.com/office/drawing/2014/main" id="{CB885FCE-BF9A-4B88-9134-3DD21CDFEE44}"/>
            </a:ext>
          </a:extLst>
        </xdr:cNvPr>
        <xdr:cNvSpPr/>
      </xdr:nvSpPr>
      <xdr:spPr>
        <a:xfrm>
          <a:off x="12763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62865</xdr:rowOff>
    </xdr:from>
    <xdr:to>
      <xdr:col>71</xdr:col>
      <xdr:colOff>177800</xdr:colOff>
      <xdr:row>39</xdr:row>
      <xdr:rowOff>139065</xdr:rowOff>
    </xdr:to>
    <xdr:cxnSp macro="">
      <xdr:nvCxnSpPr>
        <xdr:cNvPr id="553" name="直線コネクタ 552">
          <a:extLst>
            <a:ext uri="{FF2B5EF4-FFF2-40B4-BE49-F238E27FC236}">
              <a16:creationId xmlns:a16="http://schemas.microsoft.com/office/drawing/2014/main" id="{9D91594E-6BAC-4F13-A06E-602F4815E83E}"/>
            </a:ext>
          </a:extLst>
        </xdr:cNvPr>
        <xdr:cNvCxnSpPr/>
      </xdr:nvCxnSpPr>
      <xdr:spPr>
        <a:xfrm>
          <a:off x="12814300" y="67494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9C11154F-EDE8-490E-BB64-3683DAF8971E}"/>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3183060B-58DF-4651-8F68-C71ED9B0B592}"/>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89A20B6C-708D-4414-8051-12200D5EEAC0}"/>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DA05E383-B637-43A3-8BB2-E64EAFE7CAC5}"/>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106697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13DF3FE9-AC8B-4E16-B42E-BC93959669D4}"/>
            </a:ext>
          </a:extLst>
        </xdr:cNvPr>
        <xdr:cNvSpPr txBox="1"/>
      </xdr:nvSpPr>
      <xdr:spPr>
        <a:xfrm>
          <a:off x="15266044"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81932</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3BE56014-F679-42FF-88A4-510A7C2D6FA2}"/>
            </a:ext>
          </a:extLst>
        </xdr:cNvPr>
        <xdr:cNvSpPr txBox="1"/>
      </xdr:nvSpPr>
      <xdr:spPr>
        <a:xfrm>
          <a:off x="143897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9542</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C6CCDBC4-4C48-427E-BC48-62F7E7B83BEE}"/>
            </a:ext>
          </a:extLst>
        </xdr:cNvPr>
        <xdr:cNvSpPr txBox="1"/>
      </xdr:nvSpPr>
      <xdr:spPr>
        <a:xfrm>
          <a:off x="1350074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104792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2ECB3E45-D9E0-4E4F-A64A-701964A25772}"/>
            </a:ext>
          </a:extLst>
        </xdr:cNvPr>
        <xdr:cNvSpPr txBox="1"/>
      </xdr:nvSpPr>
      <xdr:spPr>
        <a:xfrm>
          <a:off x="12611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4DE40225-DC92-41CC-A770-7B19DCBDA01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D51D48B8-9318-4EA6-A927-9476609B500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C48C37E5-E954-45EF-B7BA-4EFF63F990B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3A48813A-DE7C-4669-9465-09F96A29876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8F05A2BD-C42D-47F9-8C27-67C566ED76C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AC13C21C-6E65-46DE-80C9-8057C76AB7C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B0E7FCF5-7647-4231-851B-815D15A1236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E66A41A8-D947-4918-B209-C0C46CFFB2B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19462F88-5A91-43CA-AA1A-FBDA1B396D4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2958DDDB-8592-4295-8FBA-6CB526A3B05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BFD96C8A-DBF7-4F01-85B9-635696C709D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374335E3-E89D-46D0-BAAA-7CC6B44364C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CFA3F61B-9B5F-4A9E-BC02-5753314600C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64AB05FF-773D-4244-A569-AD8DF758F91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BE8E2ED7-336E-4414-BA19-B3FE13E4E9D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F6A21AF4-B7A7-4CED-A7A0-6C117EC72CA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581038E5-1F5D-49B1-A168-3E424AD5F06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7F2CE326-3978-4C5A-AC5B-04593290506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38A87226-8E46-4A2D-B6B1-31914BDB7A2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0459AF8F-264D-4782-8974-8112EF5F27C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84839F1D-519D-484D-8019-28E6C364F4A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FA9E2AA9-0B09-4E0C-8D50-B482AD984225}"/>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215A8FDC-CF73-48D0-AEC9-019145AD2625}"/>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E78B4BA9-CD91-4BAD-9DE2-61BF5117C7A0}"/>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D9A15152-5935-47BB-ADA2-1113389155BF}"/>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C8244103-4A3E-49C6-A960-E359A691E847}"/>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49C9FF7F-1176-4CBC-9CBF-D5A52B2C86F0}"/>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4C1BB125-5724-4772-BF88-E17A0911CA61}"/>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6F3486EE-97D4-4882-A7AB-C95E8D7F506E}"/>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7BB1A5E5-9196-49D8-A0DF-BD151907903E}"/>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0B3ED3A8-B576-43D0-8B2A-5DC0DDC5433B}"/>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44F4015C-135B-43DD-8E39-154722365449}"/>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AD618912-D9CA-4B7A-A9FB-E91401E89A1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15C03D64-00F3-44C0-A581-E35409EC0D8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C232AD2A-2428-45DF-9D49-BA6EC4BC810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EB15D333-ECED-41E4-B2FE-F241A9470E1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A12999FC-27D4-4143-8CB9-E60E8490C78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83249</xdr:rowOff>
    </xdr:from>
    <xdr:to>
      <xdr:col>116</xdr:col>
      <xdr:colOff>114300</xdr:colOff>
      <xdr:row>40</xdr:row>
      <xdr:rowOff>13399</xdr:rowOff>
    </xdr:to>
    <xdr:sp macro="" textlink="">
      <xdr:nvSpPr>
        <xdr:cNvPr id="599" name="楕円 598">
          <a:extLst>
            <a:ext uri="{FF2B5EF4-FFF2-40B4-BE49-F238E27FC236}">
              <a16:creationId xmlns:a16="http://schemas.microsoft.com/office/drawing/2014/main" id="{8509DFC5-B4F2-4776-B8AE-8D23B443316A}"/>
            </a:ext>
          </a:extLst>
        </xdr:cNvPr>
        <xdr:cNvSpPr/>
      </xdr:nvSpPr>
      <xdr:spPr>
        <a:xfrm>
          <a:off x="22110700" y="676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61676</xdr:rowOff>
    </xdr:from>
    <xdr:ext cx="599010" cy="259045"/>
    <xdr:sp macro="" textlink="">
      <xdr:nvSpPr>
        <xdr:cNvPr id="600" name="【一般廃棄物処理施設】&#10;一人当たり有形固定資産（償却資産）額該当値テキスト">
          <a:extLst>
            <a:ext uri="{FF2B5EF4-FFF2-40B4-BE49-F238E27FC236}">
              <a16:creationId xmlns:a16="http://schemas.microsoft.com/office/drawing/2014/main" id="{194F40C3-E673-4F9F-AB7F-6F7777A0155A}"/>
            </a:ext>
          </a:extLst>
        </xdr:cNvPr>
        <xdr:cNvSpPr txBox="1"/>
      </xdr:nvSpPr>
      <xdr:spPr>
        <a:xfrm>
          <a:off x="22199600" y="6748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94314</xdr:rowOff>
    </xdr:from>
    <xdr:to>
      <xdr:col>112</xdr:col>
      <xdr:colOff>38100</xdr:colOff>
      <xdr:row>40</xdr:row>
      <xdr:rowOff>24464</xdr:rowOff>
    </xdr:to>
    <xdr:sp macro="" textlink="">
      <xdr:nvSpPr>
        <xdr:cNvPr id="601" name="楕円 600">
          <a:extLst>
            <a:ext uri="{FF2B5EF4-FFF2-40B4-BE49-F238E27FC236}">
              <a16:creationId xmlns:a16="http://schemas.microsoft.com/office/drawing/2014/main" id="{97893DF1-C1D7-42C4-8A75-BF620CBD6DEA}"/>
            </a:ext>
          </a:extLst>
        </xdr:cNvPr>
        <xdr:cNvSpPr/>
      </xdr:nvSpPr>
      <xdr:spPr>
        <a:xfrm>
          <a:off x="21272500" y="678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134049</xdr:rowOff>
    </xdr:from>
    <xdr:to>
      <xdr:col>116</xdr:col>
      <xdr:colOff>63500</xdr:colOff>
      <xdr:row>39</xdr:row>
      <xdr:rowOff>145114</xdr:rowOff>
    </xdr:to>
    <xdr:cxnSp macro="">
      <xdr:nvCxnSpPr>
        <xdr:cNvPr id="602" name="直線コネクタ 601">
          <a:extLst>
            <a:ext uri="{FF2B5EF4-FFF2-40B4-BE49-F238E27FC236}">
              <a16:creationId xmlns:a16="http://schemas.microsoft.com/office/drawing/2014/main" id="{ED6FEEA1-6362-41BB-8A1F-C34AE1443F68}"/>
            </a:ext>
          </a:extLst>
        </xdr:cNvPr>
        <xdr:cNvCxnSpPr/>
      </xdr:nvCxnSpPr>
      <xdr:spPr>
        <a:xfrm flipV="1">
          <a:off x="21323300" y="6820599"/>
          <a:ext cx="838200" cy="1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98061</xdr:rowOff>
    </xdr:from>
    <xdr:to>
      <xdr:col>107</xdr:col>
      <xdr:colOff>101600</xdr:colOff>
      <xdr:row>40</xdr:row>
      <xdr:rowOff>28211</xdr:rowOff>
    </xdr:to>
    <xdr:sp macro="" textlink="">
      <xdr:nvSpPr>
        <xdr:cNvPr id="603" name="楕円 602">
          <a:extLst>
            <a:ext uri="{FF2B5EF4-FFF2-40B4-BE49-F238E27FC236}">
              <a16:creationId xmlns:a16="http://schemas.microsoft.com/office/drawing/2014/main" id="{C07B9720-B5B1-42A2-A8DD-EE1C9A651E68}"/>
            </a:ext>
          </a:extLst>
        </xdr:cNvPr>
        <xdr:cNvSpPr/>
      </xdr:nvSpPr>
      <xdr:spPr>
        <a:xfrm>
          <a:off x="20383500" y="678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145114</xdr:rowOff>
    </xdr:from>
    <xdr:to>
      <xdr:col>111</xdr:col>
      <xdr:colOff>177800</xdr:colOff>
      <xdr:row>39</xdr:row>
      <xdr:rowOff>148861</xdr:rowOff>
    </xdr:to>
    <xdr:cxnSp macro="">
      <xdr:nvCxnSpPr>
        <xdr:cNvPr id="604" name="直線コネクタ 603">
          <a:extLst>
            <a:ext uri="{FF2B5EF4-FFF2-40B4-BE49-F238E27FC236}">
              <a16:creationId xmlns:a16="http://schemas.microsoft.com/office/drawing/2014/main" id="{2C84B264-DABF-40D2-AD12-308875CF64F8}"/>
            </a:ext>
          </a:extLst>
        </xdr:cNvPr>
        <xdr:cNvCxnSpPr/>
      </xdr:nvCxnSpPr>
      <xdr:spPr>
        <a:xfrm flipV="1">
          <a:off x="20434300" y="6831664"/>
          <a:ext cx="889000" cy="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103728</xdr:rowOff>
    </xdr:from>
    <xdr:to>
      <xdr:col>102</xdr:col>
      <xdr:colOff>165100</xdr:colOff>
      <xdr:row>40</xdr:row>
      <xdr:rowOff>33878</xdr:rowOff>
    </xdr:to>
    <xdr:sp macro="" textlink="">
      <xdr:nvSpPr>
        <xdr:cNvPr id="605" name="楕円 604">
          <a:extLst>
            <a:ext uri="{FF2B5EF4-FFF2-40B4-BE49-F238E27FC236}">
              <a16:creationId xmlns:a16="http://schemas.microsoft.com/office/drawing/2014/main" id="{6673D010-1FB9-446F-B233-3D507A9078AE}"/>
            </a:ext>
          </a:extLst>
        </xdr:cNvPr>
        <xdr:cNvSpPr/>
      </xdr:nvSpPr>
      <xdr:spPr>
        <a:xfrm>
          <a:off x="19494500" y="679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148861</xdr:rowOff>
    </xdr:from>
    <xdr:to>
      <xdr:col>107</xdr:col>
      <xdr:colOff>50800</xdr:colOff>
      <xdr:row>39</xdr:row>
      <xdr:rowOff>154528</xdr:rowOff>
    </xdr:to>
    <xdr:cxnSp macro="">
      <xdr:nvCxnSpPr>
        <xdr:cNvPr id="606" name="直線コネクタ 605">
          <a:extLst>
            <a:ext uri="{FF2B5EF4-FFF2-40B4-BE49-F238E27FC236}">
              <a16:creationId xmlns:a16="http://schemas.microsoft.com/office/drawing/2014/main" id="{CE24F6B4-D3C4-4885-801C-C817D5AB0403}"/>
            </a:ext>
          </a:extLst>
        </xdr:cNvPr>
        <xdr:cNvCxnSpPr/>
      </xdr:nvCxnSpPr>
      <xdr:spPr>
        <a:xfrm flipV="1">
          <a:off x="19545300" y="6835411"/>
          <a:ext cx="889000" cy="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121019</xdr:rowOff>
    </xdr:from>
    <xdr:to>
      <xdr:col>98</xdr:col>
      <xdr:colOff>38100</xdr:colOff>
      <xdr:row>40</xdr:row>
      <xdr:rowOff>51169</xdr:rowOff>
    </xdr:to>
    <xdr:sp macro="" textlink="">
      <xdr:nvSpPr>
        <xdr:cNvPr id="607" name="楕円 606">
          <a:extLst>
            <a:ext uri="{FF2B5EF4-FFF2-40B4-BE49-F238E27FC236}">
              <a16:creationId xmlns:a16="http://schemas.microsoft.com/office/drawing/2014/main" id="{C29415EB-8D69-4EFA-AA62-AEFC63D8CD32}"/>
            </a:ext>
          </a:extLst>
        </xdr:cNvPr>
        <xdr:cNvSpPr/>
      </xdr:nvSpPr>
      <xdr:spPr>
        <a:xfrm>
          <a:off x="18605500" y="680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154528</xdr:rowOff>
    </xdr:from>
    <xdr:to>
      <xdr:col>102</xdr:col>
      <xdr:colOff>114300</xdr:colOff>
      <xdr:row>40</xdr:row>
      <xdr:rowOff>369</xdr:rowOff>
    </xdr:to>
    <xdr:cxnSp macro="">
      <xdr:nvCxnSpPr>
        <xdr:cNvPr id="608" name="直線コネクタ 607">
          <a:extLst>
            <a:ext uri="{FF2B5EF4-FFF2-40B4-BE49-F238E27FC236}">
              <a16:creationId xmlns:a16="http://schemas.microsoft.com/office/drawing/2014/main" id="{6C4F26D7-5885-4E05-A0E2-4BC591A94F66}"/>
            </a:ext>
          </a:extLst>
        </xdr:cNvPr>
        <xdr:cNvCxnSpPr/>
      </xdr:nvCxnSpPr>
      <xdr:spPr>
        <a:xfrm flipV="1">
          <a:off x="18656300" y="6841078"/>
          <a:ext cx="889000" cy="1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912C88AA-805C-4F70-90B6-B92C1BD5C570}"/>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D4D9BC60-FA51-49F2-B955-E21BC54215F9}"/>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EF2D8A9C-CA82-4F18-86C4-B61A750D65D3}"/>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3918B3FD-A8BB-4D5E-A824-1F08A87AF84D}"/>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15591</xdr:rowOff>
    </xdr:from>
    <xdr:ext cx="599010" cy="259045"/>
    <xdr:sp macro="" textlink="">
      <xdr:nvSpPr>
        <xdr:cNvPr id="613" name="n_1mainValue【一般廃棄物処理施設】&#10;一人当たり有形固定資産（償却資産）額">
          <a:extLst>
            <a:ext uri="{FF2B5EF4-FFF2-40B4-BE49-F238E27FC236}">
              <a16:creationId xmlns:a16="http://schemas.microsoft.com/office/drawing/2014/main" id="{69BC0280-2B7F-44CE-9A39-F02EFD70188D}"/>
            </a:ext>
          </a:extLst>
        </xdr:cNvPr>
        <xdr:cNvSpPr txBox="1"/>
      </xdr:nvSpPr>
      <xdr:spPr>
        <a:xfrm>
          <a:off x="21011095" y="687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19338</xdr:rowOff>
    </xdr:from>
    <xdr:ext cx="599010" cy="259045"/>
    <xdr:sp macro="" textlink="">
      <xdr:nvSpPr>
        <xdr:cNvPr id="614" name="n_2mainValue【一般廃棄物処理施設】&#10;一人当たり有形固定資産（償却資産）額">
          <a:extLst>
            <a:ext uri="{FF2B5EF4-FFF2-40B4-BE49-F238E27FC236}">
              <a16:creationId xmlns:a16="http://schemas.microsoft.com/office/drawing/2014/main" id="{AD8C8BA6-D51D-4116-923B-8020AB333E53}"/>
            </a:ext>
          </a:extLst>
        </xdr:cNvPr>
        <xdr:cNvSpPr txBox="1"/>
      </xdr:nvSpPr>
      <xdr:spPr>
        <a:xfrm>
          <a:off x="20134795" y="6877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25005</xdr:rowOff>
    </xdr:from>
    <xdr:ext cx="599010" cy="259045"/>
    <xdr:sp macro="" textlink="">
      <xdr:nvSpPr>
        <xdr:cNvPr id="615" name="n_3mainValue【一般廃棄物処理施設】&#10;一人当たり有形固定資産（償却資産）額">
          <a:extLst>
            <a:ext uri="{FF2B5EF4-FFF2-40B4-BE49-F238E27FC236}">
              <a16:creationId xmlns:a16="http://schemas.microsoft.com/office/drawing/2014/main" id="{56202249-C073-4148-B189-1E97CB5515A0}"/>
            </a:ext>
          </a:extLst>
        </xdr:cNvPr>
        <xdr:cNvSpPr txBox="1"/>
      </xdr:nvSpPr>
      <xdr:spPr>
        <a:xfrm>
          <a:off x="19245795" y="6883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42296</xdr:rowOff>
    </xdr:from>
    <xdr:ext cx="599010" cy="259045"/>
    <xdr:sp macro="" textlink="">
      <xdr:nvSpPr>
        <xdr:cNvPr id="616" name="n_4mainValue【一般廃棄物処理施設】&#10;一人当たり有形固定資産（償却資産）額">
          <a:extLst>
            <a:ext uri="{FF2B5EF4-FFF2-40B4-BE49-F238E27FC236}">
              <a16:creationId xmlns:a16="http://schemas.microsoft.com/office/drawing/2014/main" id="{E00E7B18-A455-459E-A604-1357B791AFB3}"/>
            </a:ext>
          </a:extLst>
        </xdr:cNvPr>
        <xdr:cNvSpPr txBox="1"/>
      </xdr:nvSpPr>
      <xdr:spPr>
        <a:xfrm>
          <a:off x="18356795" y="6900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ABC79B76-3570-46AD-9DFC-16BB5054DA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14659D99-94B5-447D-9724-F67AAB10509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52FBE92E-FF7E-4D0A-9396-4FDDC2A083E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453213C1-5837-4512-A645-20BC04D6213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F7B4C224-0326-423D-85A7-314B543EF17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2B97B141-329F-40A5-A109-FD96BBD37F5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24F55505-999F-4EC5-B74E-423CBAA7745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7D4FD300-D9CF-47E5-933F-82605FF3692E}"/>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25" name="正方形/長方形 624">
          <a:extLst>
            <a:ext uri="{FF2B5EF4-FFF2-40B4-BE49-F238E27FC236}">
              <a16:creationId xmlns:a16="http://schemas.microsoft.com/office/drawing/2014/main" id="{602C808A-47FB-4FB8-8782-8DFAE2D533E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6" name="正方形/長方形 625">
          <a:extLst>
            <a:ext uri="{FF2B5EF4-FFF2-40B4-BE49-F238E27FC236}">
              <a16:creationId xmlns:a16="http://schemas.microsoft.com/office/drawing/2014/main" id="{BCB981F6-5AA1-4584-B1F2-AAAF646839F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7" name="正方形/長方形 626">
          <a:extLst>
            <a:ext uri="{FF2B5EF4-FFF2-40B4-BE49-F238E27FC236}">
              <a16:creationId xmlns:a16="http://schemas.microsoft.com/office/drawing/2014/main" id="{9D60D097-EBD1-44F5-808F-8D38E971F8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8" name="正方形/長方形 627">
          <a:extLst>
            <a:ext uri="{FF2B5EF4-FFF2-40B4-BE49-F238E27FC236}">
              <a16:creationId xmlns:a16="http://schemas.microsoft.com/office/drawing/2014/main" id="{08BFF831-0BDC-45AD-B2EF-554CF1914EB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9" name="正方形/長方形 628">
          <a:extLst>
            <a:ext uri="{FF2B5EF4-FFF2-40B4-BE49-F238E27FC236}">
              <a16:creationId xmlns:a16="http://schemas.microsoft.com/office/drawing/2014/main" id="{1A598E10-56CD-4C00-9783-E59D028FB32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0" name="正方形/長方形 629">
          <a:extLst>
            <a:ext uri="{FF2B5EF4-FFF2-40B4-BE49-F238E27FC236}">
              <a16:creationId xmlns:a16="http://schemas.microsoft.com/office/drawing/2014/main" id="{9FCBC5AC-8BE6-4713-A7F0-A5A76A4E07B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1" name="正方形/長方形 630">
          <a:extLst>
            <a:ext uri="{FF2B5EF4-FFF2-40B4-BE49-F238E27FC236}">
              <a16:creationId xmlns:a16="http://schemas.microsoft.com/office/drawing/2014/main" id="{6946D041-29FD-484B-AE36-77F633F6D5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2" name="正方形/長方形 631">
          <a:extLst>
            <a:ext uri="{FF2B5EF4-FFF2-40B4-BE49-F238E27FC236}">
              <a16:creationId xmlns:a16="http://schemas.microsoft.com/office/drawing/2014/main" id="{2AF1B279-37AF-4540-BB0E-084949AE5C59}"/>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24C0D7C9-A2FE-463C-B45F-A7FA5B5EAE5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AA564F6C-8783-4AC7-A273-599047142F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9F579B04-1BD7-439F-BADC-58817E19980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2C204B1F-3744-402B-A310-2BDFE496331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B2C5EFE9-DD32-48AC-A2DB-C172BC25D71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DAB85AF3-3AED-4CCA-A1A4-528AB415B4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FFEF9DAA-4B88-42F4-9322-71E6B1F62D5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98BEC5A4-5288-4BA0-850A-D1F66B86058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1" name="テキスト ボックス 640">
          <a:extLst>
            <a:ext uri="{FF2B5EF4-FFF2-40B4-BE49-F238E27FC236}">
              <a16:creationId xmlns:a16="http://schemas.microsoft.com/office/drawing/2014/main" id="{A3716D67-7A42-4FB7-AF8E-4F912055C76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2" name="直線コネクタ 641">
          <a:extLst>
            <a:ext uri="{FF2B5EF4-FFF2-40B4-BE49-F238E27FC236}">
              <a16:creationId xmlns:a16="http://schemas.microsoft.com/office/drawing/2014/main" id="{417C8EAF-AA01-45BC-8BB3-C84E6566C15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3" name="テキスト ボックス 642">
          <a:extLst>
            <a:ext uri="{FF2B5EF4-FFF2-40B4-BE49-F238E27FC236}">
              <a16:creationId xmlns:a16="http://schemas.microsoft.com/office/drawing/2014/main" id="{82BEFF42-0898-406D-B748-48F9C94482A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4" name="直線コネクタ 643">
          <a:extLst>
            <a:ext uri="{FF2B5EF4-FFF2-40B4-BE49-F238E27FC236}">
              <a16:creationId xmlns:a16="http://schemas.microsoft.com/office/drawing/2014/main" id="{0B32499D-DA44-4AC6-AF8F-2B3024E9DBF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5" name="テキスト ボックス 644">
          <a:extLst>
            <a:ext uri="{FF2B5EF4-FFF2-40B4-BE49-F238E27FC236}">
              <a16:creationId xmlns:a16="http://schemas.microsoft.com/office/drawing/2014/main" id="{2051A2BC-BF44-4E2C-86E6-641AAD93416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6" name="直線コネクタ 645">
          <a:extLst>
            <a:ext uri="{FF2B5EF4-FFF2-40B4-BE49-F238E27FC236}">
              <a16:creationId xmlns:a16="http://schemas.microsoft.com/office/drawing/2014/main" id="{87FAF96C-2203-4EC2-8386-0C0DC4B6743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7" name="テキスト ボックス 646">
          <a:extLst>
            <a:ext uri="{FF2B5EF4-FFF2-40B4-BE49-F238E27FC236}">
              <a16:creationId xmlns:a16="http://schemas.microsoft.com/office/drawing/2014/main" id="{33826F1F-0536-442F-A61E-B7302E2AF9B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8" name="直線コネクタ 647">
          <a:extLst>
            <a:ext uri="{FF2B5EF4-FFF2-40B4-BE49-F238E27FC236}">
              <a16:creationId xmlns:a16="http://schemas.microsoft.com/office/drawing/2014/main" id="{0F936D75-8886-49B1-9CBA-B7DFBA0EBBE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9" name="テキスト ボックス 648">
          <a:extLst>
            <a:ext uri="{FF2B5EF4-FFF2-40B4-BE49-F238E27FC236}">
              <a16:creationId xmlns:a16="http://schemas.microsoft.com/office/drawing/2014/main" id="{BDBB7E2C-C7EA-4838-83D6-623312290B8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50" name="直線コネクタ 649">
          <a:extLst>
            <a:ext uri="{FF2B5EF4-FFF2-40B4-BE49-F238E27FC236}">
              <a16:creationId xmlns:a16="http://schemas.microsoft.com/office/drawing/2014/main" id="{8D5F66C4-DE47-44DF-9A4C-C6A3EE6319B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1" name="テキスト ボックス 650">
          <a:extLst>
            <a:ext uri="{FF2B5EF4-FFF2-40B4-BE49-F238E27FC236}">
              <a16:creationId xmlns:a16="http://schemas.microsoft.com/office/drawing/2014/main" id="{3808CAC9-0DDF-4ED3-AF7B-40223A54538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2" name="直線コネクタ 651">
          <a:extLst>
            <a:ext uri="{FF2B5EF4-FFF2-40B4-BE49-F238E27FC236}">
              <a16:creationId xmlns:a16="http://schemas.microsoft.com/office/drawing/2014/main" id="{F8F0549A-3281-46FC-807A-73B9A356269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3" name="テキスト ボックス 652">
          <a:extLst>
            <a:ext uri="{FF2B5EF4-FFF2-40B4-BE49-F238E27FC236}">
              <a16:creationId xmlns:a16="http://schemas.microsoft.com/office/drawing/2014/main" id="{116A7D41-274A-40D5-A0AD-55016CF71F4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0B09DD59-37E2-4580-9BF0-1EA3E7F2BE2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5" name="テキスト ボックス 654">
          <a:extLst>
            <a:ext uri="{FF2B5EF4-FFF2-40B4-BE49-F238E27FC236}">
              <a16:creationId xmlns:a16="http://schemas.microsoft.com/office/drawing/2014/main" id="{3DBE46E8-E0FC-42A7-94E7-BB4991691FA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6" name="【消防施設】&#10;有形固定資産減価償却率グラフ枠">
          <a:extLst>
            <a:ext uri="{FF2B5EF4-FFF2-40B4-BE49-F238E27FC236}">
              <a16:creationId xmlns:a16="http://schemas.microsoft.com/office/drawing/2014/main" id="{61724299-5F0B-432F-A77A-F38DA835443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7" name="直線コネクタ 656">
          <a:extLst>
            <a:ext uri="{FF2B5EF4-FFF2-40B4-BE49-F238E27FC236}">
              <a16:creationId xmlns:a16="http://schemas.microsoft.com/office/drawing/2014/main" id="{F2E55F12-3329-43FF-8377-B5E8EC4FA68C}"/>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8" name="【消防施設】&#10;有形固定資産減価償却率最小値テキスト">
          <a:extLst>
            <a:ext uri="{FF2B5EF4-FFF2-40B4-BE49-F238E27FC236}">
              <a16:creationId xmlns:a16="http://schemas.microsoft.com/office/drawing/2014/main" id="{BCDE7AB1-50F7-4B6C-82DC-BA746884D6DD}"/>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9" name="直線コネクタ 658">
          <a:extLst>
            <a:ext uri="{FF2B5EF4-FFF2-40B4-BE49-F238E27FC236}">
              <a16:creationId xmlns:a16="http://schemas.microsoft.com/office/drawing/2014/main" id="{E6BC65A3-C110-45BD-95AA-56BDF3C48E73}"/>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60" name="【消防施設】&#10;有形固定資産減価償却率最大値テキスト">
          <a:extLst>
            <a:ext uri="{FF2B5EF4-FFF2-40B4-BE49-F238E27FC236}">
              <a16:creationId xmlns:a16="http://schemas.microsoft.com/office/drawing/2014/main" id="{79188A5C-0DE5-46AE-B172-5D6ADC686AFA}"/>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61" name="直線コネクタ 660">
          <a:extLst>
            <a:ext uri="{FF2B5EF4-FFF2-40B4-BE49-F238E27FC236}">
              <a16:creationId xmlns:a16="http://schemas.microsoft.com/office/drawing/2014/main" id="{79FE956A-79AE-4856-B2A0-ADAE2840C2AB}"/>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662" name="【消防施設】&#10;有形固定資産減価償却率平均値テキスト">
          <a:extLst>
            <a:ext uri="{FF2B5EF4-FFF2-40B4-BE49-F238E27FC236}">
              <a16:creationId xmlns:a16="http://schemas.microsoft.com/office/drawing/2014/main" id="{F9E494C9-B6AA-46F2-9B9A-BFF31E6634A3}"/>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3" name="フローチャート: 判断 662">
          <a:extLst>
            <a:ext uri="{FF2B5EF4-FFF2-40B4-BE49-F238E27FC236}">
              <a16:creationId xmlns:a16="http://schemas.microsoft.com/office/drawing/2014/main" id="{26ECFCF1-F396-484E-ABF3-E4C4BD2D7B8C}"/>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4" name="フローチャート: 判断 663">
          <a:extLst>
            <a:ext uri="{FF2B5EF4-FFF2-40B4-BE49-F238E27FC236}">
              <a16:creationId xmlns:a16="http://schemas.microsoft.com/office/drawing/2014/main" id="{10E954FB-3871-433D-AC36-2D6E6F6D4B81}"/>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5" name="フローチャート: 判断 664">
          <a:extLst>
            <a:ext uri="{FF2B5EF4-FFF2-40B4-BE49-F238E27FC236}">
              <a16:creationId xmlns:a16="http://schemas.microsoft.com/office/drawing/2014/main" id="{9337B899-9E7A-4A79-85B7-EFF0BCD58165}"/>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6" name="フローチャート: 判断 665">
          <a:extLst>
            <a:ext uri="{FF2B5EF4-FFF2-40B4-BE49-F238E27FC236}">
              <a16:creationId xmlns:a16="http://schemas.microsoft.com/office/drawing/2014/main" id="{9B8FB909-FF2A-42DC-9F34-4E0FD2290956}"/>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7" name="フローチャート: 判断 666">
          <a:extLst>
            <a:ext uri="{FF2B5EF4-FFF2-40B4-BE49-F238E27FC236}">
              <a16:creationId xmlns:a16="http://schemas.microsoft.com/office/drawing/2014/main" id="{13157C85-61AE-4BB2-838B-9AB853138329}"/>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99CEDDC9-6BE7-4AAD-8F92-D82AF2ADD2C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E09CC561-9E54-4310-8639-DA03C847C6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8DECFE6A-A52C-42E3-90A4-C39E289A86E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9785FC70-188C-43D2-B38A-9D0D72CB64A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CE1B9237-9415-4E88-B6F1-D174587C044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84455</xdr:rowOff>
    </xdr:from>
    <xdr:to>
      <xdr:col>85</xdr:col>
      <xdr:colOff>177800</xdr:colOff>
      <xdr:row>84</xdr:row>
      <xdr:rowOff>14605</xdr:rowOff>
    </xdr:to>
    <xdr:sp macro="" textlink="">
      <xdr:nvSpPr>
        <xdr:cNvPr id="673" name="楕円 672">
          <a:extLst>
            <a:ext uri="{FF2B5EF4-FFF2-40B4-BE49-F238E27FC236}">
              <a16:creationId xmlns:a16="http://schemas.microsoft.com/office/drawing/2014/main" id="{E6DC5F3D-60AF-4053-BCBF-0165D1A83164}"/>
            </a:ext>
          </a:extLst>
        </xdr:cNvPr>
        <xdr:cNvSpPr/>
      </xdr:nvSpPr>
      <xdr:spPr>
        <a:xfrm>
          <a:off x="16268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62882</xdr:rowOff>
    </xdr:from>
    <xdr:ext cx="405111" cy="259045"/>
    <xdr:sp macro="" textlink="">
      <xdr:nvSpPr>
        <xdr:cNvPr id="674" name="【消防施設】&#10;有形固定資産減価償却率該当値テキスト">
          <a:extLst>
            <a:ext uri="{FF2B5EF4-FFF2-40B4-BE49-F238E27FC236}">
              <a16:creationId xmlns:a16="http://schemas.microsoft.com/office/drawing/2014/main" id="{410F16B3-9E53-4CC8-951E-8A3763C55E04}"/>
            </a:ext>
          </a:extLst>
        </xdr:cNvPr>
        <xdr:cNvSpPr txBox="1"/>
      </xdr:nvSpPr>
      <xdr:spPr>
        <a:xfrm>
          <a:off x="16357600"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48261</xdr:rowOff>
    </xdr:from>
    <xdr:to>
      <xdr:col>81</xdr:col>
      <xdr:colOff>101600</xdr:colOff>
      <xdr:row>83</xdr:row>
      <xdr:rowOff>149861</xdr:rowOff>
    </xdr:to>
    <xdr:sp macro="" textlink="">
      <xdr:nvSpPr>
        <xdr:cNvPr id="675" name="楕円 674">
          <a:extLst>
            <a:ext uri="{FF2B5EF4-FFF2-40B4-BE49-F238E27FC236}">
              <a16:creationId xmlns:a16="http://schemas.microsoft.com/office/drawing/2014/main" id="{0702BAE3-F177-4B99-81E0-30F3422D410D}"/>
            </a:ext>
          </a:extLst>
        </xdr:cNvPr>
        <xdr:cNvSpPr/>
      </xdr:nvSpPr>
      <xdr:spPr>
        <a:xfrm>
          <a:off x="15430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99061</xdr:rowOff>
    </xdr:from>
    <xdr:to>
      <xdr:col>85</xdr:col>
      <xdr:colOff>127000</xdr:colOff>
      <xdr:row>83</xdr:row>
      <xdr:rowOff>135255</xdr:rowOff>
    </xdr:to>
    <xdr:cxnSp macro="">
      <xdr:nvCxnSpPr>
        <xdr:cNvPr id="676" name="直線コネクタ 675">
          <a:extLst>
            <a:ext uri="{FF2B5EF4-FFF2-40B4-BE49-F238E27FC236}">
              <a16:creationId xmlns:a16="http://schemas.microsoft.com/office/drawing/2014/main" id="{18047360-C41E-4CF1-9D34-A280AE61D1D0}"/>
            </a:ext>
          </a:extLst>
        </xdr:cNvPr>
        <xdr:cNvCxnSpPr/>
      </xdr:nvCxnSpPr>
      <xdr:spPr>
        <a:xfrm>
          <a:off x="15481300" y="1432941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19686</xdr:rowOff>
    </xdr:from>
    <xdr:to>
      <xdr:col>76</xdr:col>
      <xdr:colOff>165100</xdr:colOff>
      <xdr:row>83</xdr:row>
      <xdr:rowOff>121286</xdr:rowOff>
    </xdr:to>
    <xdr:sp macro="" textlink="">
      <xdr:nvSpPr>
        <xdr:cNvPr id="677" name="楕円 676">
          <a:extLst>
            <a:ext uri="{FF2B5EF4-FFF2-40B4-BE49-F238E27FC236}">
              <a16:creationId xmlns:a16="http://schemas.microsoft.com/office/drawing/2014/main" id="{E0265C5E-DE5B-43B5-B79D-A29F56DDD363}"/>
            </a:ext>
          </a:extLst>
        </xdr:cNvPr>
        <xdr:cNvSpPr/>
      </xdr:nvSpPr>
      <xdr:spPr>
        <a:xfrm>
          <a:off x="14541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70486</xdr:rowOff>
    </xdr:from>
    <xdr:to>
      <xdr:col>81</xdr:col>
      <xdr:colOff>50800</xdr:colOff>
      <xdr:row>83</xdr:row>
      <xdr:rowOff>99061</xdr:rowOff>
    </xdr:to>
    <xdr:cxnSp macro="">
      <xdr:nvCxnSpPr>
        <xdr:cNvPr id="678" name="直線コネクタ 677">
          <a:extLst>
            <a:ext uri="{FF2B5EF4-FFF2-40B4-BE49-F238E27FC236}">
              <a16:creationId xmlns:a16="http://schemas.microsoft.com/office/drawing/2014/main" id="{B86D72D4-A00B-43BD-9B62-58E3F766FC6F}"/>
            </a:ext>
          </a:extLst>
        </xdr:cNvPr>
        <xdr:cNvCxnSpPr/>
      </xdr:nvCxnSpPr>
      <xdr:spPr>
        <a:xfrm>
          <a:off x="14592300" y="1430083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133986</xdr:rowOff>
    </xdr:from>
    <xdr:to>
      <xdr:col>72</xdr:col>
      <xdr:colOff>38100</xdr:colOff>
      <xdr:row>83</xdr:row>
      <xdr:rowOff>64136</xdr:rowOff>
    </xdr:to>
    <xdr:sp macro="" textlink="">
      <xdr:nvSpPr>
        <xdr:cNvPr id="679" name="楕円 678">
          <a:extLst>
            <a:ext uri="{FF2B5EF4-FFF2-40B4-BE49-F238E27FC236}">
              <a16:creationId xmlns:a16="http://schemas.microsoft.com/office/drawing/2014/main" id="{FCE13F57-1A22-4E55-AC75-471811852D21}"/>
            </a:ext>
          </a:extLst>
        </xdr:cNvPr>
        <xdr:cNvSpPr/>
      </xdr:nvSpPr>
      <xdr:spPr>
        <a:xfrm>
          <a:off x="13652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13336</xdr:rowOff>
    </xdr:from>
    <xdr:to>
      <xdr:col>76</xdr:col>
      <xdr:colOff>114300</xdr:colOff>
      <xdr:row>83</xdr:row>
      <xdr:rowOff>70486</xdr:rowOff>
    </xdr:to>
    <xdr:cxnSp macro="">
      <xdr:nvCxnSpPr>
        <xdr:cNvPr id="680" name="直線コネクタ 679">
          <a:extLst>
            <a:ext uri="{FF2B5EF4-FFF2-40B4-BE49-F238E27FC236}">
              <a16:creationId xmlns:a16="http://schemas.microsoft.com/office/drawing/2014/main" id="{7ACCFD91-1710-4799-8C75-E29277ADA0C8}"/>
            </a:ext>
          </a:extLst>
        </xdr:cNvPr>
        <xdr:cNvCxnSpPr/>
      </xdr:nvCxnSpPr>
      <xdr:spPr>
        <a:xfrm>
          <a:off x="13703300" y="142436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90170</xdr:rowOff>
    </xdr:from>
    <xdr:to>
      <xdr:col>67</xdr:col>
      <xdr:colOff>101600</xdr:colOff>
      <xdr:row>83</xdr:row>
      <xdr:rowOff>20320</xdr:rowOff>
    </xdr:to>
    <xdr:sp macro="" textlink="">
      <xdr:nvSpPr>
        <xdr:cNvPr id="681" name="楕円 680">
          <a:extLst>
            <a:ext uri="{FF2B5EF4-FFF2-40B4-BE49-F238E27FC236}">
              <a16:creationId xmlns:a16="http://schemas.microsoft.com/office/drawing/2014/main" id="{C35FA82E-1D7D-407E-B908-ECF5609773F7}"/>
            </a:ext>
          </a:extLst>
        </xdr:cNvPr>
        <xdr:cNvSpPr/>
      </xdr:nvSpPr>
      <xdr:spPr>
        <a:xfrm>
          <a:off x="12763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140970</xdr:rowOff>
    </xdr:from>
    <xdr:to>
      <xdr:col>71</xdr:col>
      <xdr:colOff>177800</xdr:colOff>
      <xdr:row>83</xdr:row>
      <xdr:rowOff>13336</xdr:rowOff>
    </xdr:to>
    <xdr:cxnSp macro="">
      <xdr:nvCxnSpPr>
        <xdr:cNvPr id="682" name="直線コネクタ 681">
          <a:extLst>
            <a:ext uri="{FF2B5EF4-FFF2-40B4-BE49-F238E27FC236}">
              <a16:creationId xmlns:a16="http://schemas.microsoft.com/office/drawing/2014/main" id="{6210E199-EB39-4552-B2BE-D27B2EC6D792}"/>
            </a:ext>
          </a:extLst>
        </xdr:cNvPr>
        <xdr:cNvCxnSpPr/>
      </xdr:nvCxnSpPr>
      <xdr:spPr>
        <a:xfrm>
          <a:off x="12814300" y="141998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683" name="n_1aveValue【消防施設】&#10;有形固定資産減価償却率">
          <a:extLst>
            <a:ext uri="{FF2B5EF4-FFF2-40B4-BE49-F238E27FC236}">
              <a16:creationId xmlns:a16="http://schemas.microsoft.com/office/drawing/2014/main" id="{44886B5F-6CCC-4858-A1D5-D1F4A96918B5}"/>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684" name="n_2aveValue【消防施設】&#10;有形固定資産減価償却率">
          <a:extLst>
            <a:ext uri="{FF2B5EF4-FFF2-40B4-BE49-F238E27FC236}">
              <a16:creationId xmlns:a16="http://schemas.microsoft.com/office/drawing/2014/main" id="{F5E4CA53-9643-421D-B945-C64EAE7B4B70}"/>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685" name="n_3aveValue【消防施設】&#10;有形固定資産減価償却率">
          <a:extLst>
            <a:ext uri="{FF2B5EF4-FFF2-40B4-BE49-F238E27FC236}">
              <a16:creationId xmlns:a16="http://schemas.microsoft.com/office/drawing/2014/main" id="{B5AED0E5-88CC-487A-B26F-87730FEFF2DF}"/>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686" name="n_4aveValue【消防施設】&#10;有形固定資産減価償却率">
          <a:extLst>
            <a:ext uri="{FF2B5EF4-FFF2-40B4-BE49-F238E27FC236}">
              <a16:creationId xmlns:a16="http://schemas.microsoft.com/office/drawing/2014/main" id="{B32B852F-01EB-4CA5-ABDE-617526F54D39}"/>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140988</xdr:rowOff>
    </xdr:from>
    <xdr:ext cx="405111" cy="259045"/>
    <xdr:sp macro="" textlink="">
      <xdr:nvSpPr>
        <xdr:cNvPr id="687" name="n_1mainValue【消防施設】&#10;有形固定資産減価償却率">
          <a:extLst>
            <a:ext uri="{FF2B5EF4-FFF2-40B4-BE49-F238E27FC236}">
              <a16:creationId xmlns:a16="http://schemas.microsoft.com/office/drawing/2014/main" id="{DAFDA884-80CB-4007-BC7E-BBAA8E46FD3D}"/>
            </a:ext>
          </a:extLst>
        </xdr:cNvPr>
        <xdr:cNvSpPr txBox="1"/>
      </xdr:nvSpPr>
      <xdr:spPr>
        <a:xfrm>
          <a:off x="15266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112413</xdr:rowOff>
    </xdr:from>
    <xdr:ext cx="405111" cy="259045"/>
    <xdr:sp macro="" textlink="">
      <xdr:nvSpPr>
        <xdr:cNvPr id="688" name="n_2mainValue【消防施設】&#10;有形固定資産減価償却率">
          <a:extLst>
            <a:ext uri="{FF2B5EF4-FFF2-40B4-BE49-F238E27FC236}">
              <a16:creationId xmlns:a16="http://schemas.microsoft.com/office/drawing/2014/main" id="{7CA564EB-BAE5-45BF-84DF-75A25AC764B1}"/>
            </a:ext>
          </a:extLst>
        </xdr:cNvPr>
        <xdr:cNvSpPr txBox="1"/>
      </xdr:nvSpPr>
      <xdr:spPr>
        <a:xfrm>
          <a:off x="143897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55263</xdr:rowOff>
    </xdr:from>
    <xdr:ext cx="405111" cy="259045"/>
    <xdr:sp macro="" textlink="">
      <xdr:nvSpPr>
        <xdr:cNvPr id="689" name="n_3mainValue【消防施設】&#10;有形固定資産減価償却率">
          <a:extLst>
            <a:ext uri="{FF2B5EF4-FFF2-40B4-BE49-F238E27FC236}">
              <a16:creationId xmlns:a16="http://schemas.microsoft.com/office/drawing/2014/main" id="{899E417C-DE87-4E01-BB0B-1489484DED6D}"/>
            </a:ext>
          </a:extLst>
        </xdr:cNvPr>
        <xdr:cNvSpPr txBox="1"/>
      </xdr:nvSpPr>
      <xdr:spPr>
        <a:xfrm>
          <a:off x="135007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690" name="n_4mainValue【消防施設】&#10;有形固定資産減価償却率">
          <a:extLst>
            <a:ext uri="{FF2B5EF4-FFF2-40B4-BE49-F238E27FC236}">
              <a16:creationId xmlns:a16="http://schemas.microsoft.com/office/drawing/2014/main" id="{C252F596-BA5B-40E2-A92C-78DAF62232FF}"/>
            </a:ext>
          </a:extLst>
        </xdr:cNvPr>
        <xdr:cNvSpPr txBox="1"/>
      </xdr:nvSpPr>
      <xdr:spPr>
        <a:xfrm>
          <a:off x="12611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1" name="正方形/長方形 690">
          <a:extLst>
            <a:ext uri="{FF2B5EF4-FFF2-40B4-BE49-F238E27FC236}">
              <a16:creationId xmlns:a16="http://schemas.microsoft.com/office/drawing/2014/main" id="{17DD76E4-1EF7-4F6E-ABD4-2CDE3A2A481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2" name="正方形/長方形 691">
          <a:extLst>
            <a:ext uri="{FF2B5EF4-FFF2-40B4-BE49-F238E27FC236}">
              <a16:creationId xmlns:a16="http://schemas.microsoft.com/office/drawing/2014/main" id="{07B49E7F-0AD7-47E9-9161-4071240F6F1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3" name="正方形/長方形 692">
          <a:extLst>
            <a:ext uri="{FF2B5EF4-FFF2-40B4-BE49-F238E27FC236}">
              <a16:creationId xmlns:a16="http://schemas.microsoft.com/office/drawing/2014/main" id="{94400659-A4EE-4AD6-8888-9C5A72917D9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4" name="正方形/長方形 693">
          <a:extLst>
            <a:ext uri="{FF2B5EF4-FFF2-40B4-BE49-F238E27FC236}">
              <a16:creationId xmlns:a16="http://schemas.microsoft.com/office/drawing/2014/main" id="{CCEFACD5-4A99-4562-B77F-3D74CD3C66B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5" name="正方形/長方形 694">
          <a:extLst>
            <a:ext uri="{FF2B5EF4-FFF2-40B4-BE49-F238E27FC236}">
              <a16:creationId xmlns:a16="http://schemas.microsoft.com/office/drawing/2014/main" id="{D96B2B2A-D3C7-4885-9E7B-AED689937D3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6" name="正方形/長方形 695">
          <a:extLst>
            <a:ext uri="{FF2B5EF4-FFF2-40B4-BE49-F238E27FC236}">
              <a16:creationId xmlns:a16="http://schemas.microsoft.com/office/drawing/2014/main" id="{F5AF94C5-1219-46EF-BAD7-13E821B6880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7" name="正方形/長方形 696">
          <a:extLst>
            <a:ext uri="{FF2B5EF4-FFF2-40B4-BE49-F238E27FC236}">
              <a16:creationId xmlns:a16="http://schemas.microsoft.com/office/drawing/2014/main" id="{F31AFF46-7A6F-4DA0-88F3-06EFE77AC1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8" name="正方形/長方形 697">
          <a:extLst>
            <a:ext uri="{FF2B5EF4-FFF2-40B4-BE49-F238E27FC236}">
              <a16:creationId xmlns:a16="http://schemas.microsoft.com/office/drawing/2014/main" id="{A60CE758-01FA-497B-BFE3-CF2E7456CC6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9" name="テキスト ボックス 698">
          <a:extLst>
            <a:ext uri="{FF2B5EF4-FFF2-40B4-BE49-F238E27FC236}">
              <a16:creationId xmlns:a16="http://schemas.microsoft.com/office/drawing/2014/main" id="{FC056521-AEBD-4920-91D1-A78BE255BA7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0" name="直線コネクタ 699">
          <a:extLst>
            <a:ext uri="{FF2B5EF4-FFF2-40B4-BE49-F238E27FC236}">
              <a16:creationId xmlns:a16="http://schemas.microsoft.com/office/drawing/2014/main" id="{DA8D8752-C5D7-4B37-8396-A8462A9C7B8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01" name="直線コネクタ 700">
          <a:extLst>
            <a:ext uri="{FF2B5EF4-FFF2-40B4-BE49-F238E27FC236}">
              <a16:creationId xmlns:a16="http://schemas.microsoft.com/office/drawing/2014/main" id="{34A62E3E-4330-46E5-AEC2-24A3E809837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2" name="テキスト ボックス 701">
          <a:extLst>
            <a:ext uri="{FF2B5EF4-FFF2-40B4-BE49-F238E27FC236}">
              <a16:creationId xmlns:a16="http://schemas.microsoft.com/office/drawing/2014/main" id="{E76B7ADC-B15D-47F4-A4B6-E5EE813295E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3" name="直線コネクタ 702">
          <a:extLst>
            <a:ext uri="{FF2B5EF4-FFF2-40B4-BE49-F238E27FC236}">
              <a16:creationId xmlns:a16="http://schemas.microsoft.com/office/drawing/2014/main" id="{F7AA91B2-FC55-4E58-972D-C9DB785E86B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4" name="テキスト ボックス 703">
          <a:extLst>
            <a:ext uri="{FF2B5EF4-FFF2-40B4-BE49-F238E27FC236}">
              <a16:creationId xmlns:a16="http://schemas.microsoft.com/office/drawing/2014/main" id="{A10175FB-57DF-4474-AA56-6C15A9944DA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5" name="直線コネクタ 704">
          <a:extLst>
            <a:ext uri="{FF2B5EF4-FFF2-40B4-BE49-F238E27FC236}">
              <a16:creationId xmlns:a16="http://schemas.microsoft.com/office/drawing/2014/main" id="{75A93B55-4DEF-4A4C-BCFB-BC51943ADCA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6" name="テキスト ボックス 705">
          <a:extLst>
            <a:ext uri="{FF2B5EF4-FFF2-40B4-BE49-F238E27FC236}">
              <a16:creationId xmlns:a16="http://schemas.microsoft.com/office/drawing/2014/main" id="{10A293EF-81A7-43FF-8DFD-FDB4DB9BE74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7" name="直線コネクタ 706">
          <a:extLst>
            <a:ext uri="{FF2B5EF4-FFF2-40B4-BE49-F238E27FC236}">
              <a16:creationId xmlns:a16="http://schemas.microsoft.com/office/drawing/2014/main" id="{5A31A4DB-C947-46B3-A21A-4FDD42C4E70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8" name="テキスト ボックス 707">
          <a:extLst>
            <a:ext uri="{FF2B5EF4-FFF2-40B4-BE49-F238E27FC236}">
              <a16:creationId xmlns:a16="http://schemas.microsoft.com/office/drawing/2014/main" id="{0C4E8390-9AB3-4BC3-AFF8-3732F832833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9" name="直線コネクタ 708">
          <a:extLst>
            <a:ext uri="{FF2B5EF4-FFF2-40B4-BE49-F238E27FC236}">
              <a16:creationId xmlns:a16="http://schemas.microsoft.com/office/drawing/2014/main" id="{C15FC824-E9A1-40F3-9A70-470BAEA052B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10" name="テキスト ボックス 709">
          <a:extLst>
            <a:ext uri="{FF2B5EF4-FFF2-40B4-BE49-F238E27FC236}">
              <a16:creationId xmlns:a16="http://schemas.microsoft.com/office/drawing/2014/main" id="{9E9F12BA-1626-4ABE-A7B3-5FA7679F8ED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11" name="直線コネクタ 710">
          <a:extLst>
            <a:ext uri="{FF2B5EF4-FFF2-40B4-BE49-F238E27FC236}">
              <a16:creationId xmlns:a16="http://schemas.microsoft.com/office/drawing/2014/main" id="{72BC38D4-F519-4019-9449-147A10DBD91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2" name="テキスト ボックス 711">
          <a:extLst>
            <a:ext uri="{FF2B5EF4-FFF2-40B4-BE49-F238E27FC236}">
              <a16:creationId xmlns:a16="http://schemas.microsoft.com/office/drawing/2014/main" id="{CDD8C77D-47DD-445B-8590-3099BDA4DB7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3" name="直線コネクタ 712">
          <a:extLst>
            <a:ext uri="{FF2B5EF4-FFF2-40B4-BE49-F238E27FC236}">
              <a16:creationId xmlns:a16="http://schemas.microsoft.com/office/drawing/2014/main" id="{108A24FE-1070-416A-A08A-B35FEAAE27D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4" name="テキスト ボックス 713">
          <a:extLst>
            <a:ext uri="{FF2B5EF4-FFF2-40B4-BE49-F238E27FC236}">
              <a16:creationId xmlns:a16="http://schemas.microsoft.com/office/drawing/2014/main" id="{C3806585-6AC8-46D3-8A92-AA5A280F18E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5" name="【消防施設】&#10;一人当たり面積グラフ枠">
          <a:extLst>
            <a:ext uri="{FF2B5EF4-FFF2-40B4-BE49-F238E27FC236}">
              <a16:creationId xmlns:a16="http://schemas.microsoft.com/office/drawing/2014/main" id="{5050D544-C62B-46E6-A923-C06A2A9EBEA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6" name="直線コネクタ 715">
          <a:extLst>
            <a:ext uri="{FF2B5EF4-FFF2-40B4-BE49-F238E27FC236}">
              <a16:creationId xmlns:a16="http://schemas.microsoft.com/office/drawing/2014/main" id="{A0DA1385-1D0F-46E3-94B6-1B14FFAF60A1}"/>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7" name="【消防施設】&#10;一人当たり面積最小値テキスト">
          <a:extLst>
            <a:ext uri="{FF2B5EF4-FFF2-40B4-BE49-F238E27FC236}">
              <a16:creationId xmlns:a16="http://schemas.microsoft.com/office/drawing/2014/main" id="{C6E36B9F-F5D8-47BD-864A-7A487B16D47E}"/>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8" name="直線コネクタ 717">
          <a:extLst>
            <a:ext uri="{FF2B5EF4-FFF2-40B4-BE49-F238E27FC236}">
              <a16:creationId xmlns:a16="http://schemas.microsoft.com/office/drawing/2014/main" id="{6374C971-1B05-40F4-9570-EC29E31E4468}"/>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9" name="【消防施設】&#10;一人当たり面積最大値テキスト">
          <a:extLst>
            <a:ext uri="{FF2B5EF4-FFF2-40B4-BE49-F238E27FC236}">
              <a16:creationId xmlns:a16="http://schemas.microsoft.com/office/drawing/2014/main" id="{7976AECB-A70E-4300-8E17-C2BBB3798B83}"/>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20" name="直線コネクタ 719">
          <a:extLst>
            <a:ext uri="{FF2B5EF4-FFF2-40B4-BE49-F238E27FC236}">
              <a16:creationId xmlns:a16="http://schemas.microsoft.com/office/drawing/2014/main" id="{678E15E8-6700-4076-AC2E-050C873C8F8C}"/>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721" name="【消防施設】&#10;一人当たり面積平均値テキスト">
          <a:extLst>
            <a:ext uri="{FF2B5EF4-FFF2-40B4-BE49-F238E27FC236}">
              <a16:creationId xmlns:a16="http://schemas.microsoft.com/office/drawing/2014/main" id="{4328BAA5-5BB6-40D8-BA51-28DFC6A3EF4C}"/>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2" name="フローチャート: 判断 721">
          <a:extLst>
            <a:ext uri="{FF2B5EF4-FFF2-40B4-BE49-F238E27FC236}">
              <a16:creationId xmlns:a16="http://schemas.microsoft.com/office/drawing/2014/main" id="{57F868EA-0373-4148-B829-CE782EB794FB}"/>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3" name="フローチャート: 判断 722">
          <a:extLst>
            <a:ext uri="{FF2B5EF4-FFF2-40B4-BE49-F238E27FC236}">
              <a16:creationId xmlns:a16="http://schemas.microsoft.com/office/drawing/2014/main" id="{C9A19882-BECF-4EE9-833D-16BFFF92E42C}"/>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4" name="フローチャート: 判断 723">
          <a:extLst>
            <a:ext uri="{FF2B5EF4-FFF2-40B4-BE49-F238E27FC236}">
              <a16:creationId xmlns:a16="http://schemas.microsoft.com/office/drawing/2014/main" id="{9C99886F-5742-4665-9697-B7DCD4275DC8}"/>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5" name="フローチャート: 判断 724">
          <a:extLst>
            <a:ext uri="{FF2B5EF4-FFF2-40B4-BE49-F238E27FC236}">
              <a16:creationId xmlns:a16="http://schemas.microsoft.com/office/drawing/2014/main" id="{FE94AC8D-D67B-4C7A-9958-5F925D057098}"/>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6" name="フローチャート: 判断 725">
          <a:extLst>
            <a:ext uri="{FF2B5EF4-FFF2-40B4-BE49-F238E27FC236}">
              <a16:creationId xmlns:a16="http://schemas.microsoft.com/office/drawing/2014/main" id="{A61156BC-47AD-44D7-8409-174C6EB2D08C}"/>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88849A08-29E0-49A5-9482-E80C464C483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F10D55BD-9264-4851-90DE-95C514ED62C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D587675A-06BA-4D73-8F7C-B2E1F39757E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D5BAA920-A159-4048-AA92-49C69C8E9A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FA53BC81-CA33-4935-A538-7115C65A9FC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142421</xdr:rowOff>
    </xdr:from>
    <xdr:to>
      <xdr:col>116</xdr:col>
      <xdr:colOff>114300</xdr:colOff>
      <xdr:row>86</xdr:row>
      <xdr:rowOff>72571</xdr:rowOff>
    </xdr:to>
    <xdr:sp macro="" textlink="">
      <xdr:nvSpPr>
        <xdr:cNvPr id="732" name="楕円 731">
          <a:extLst>
            <a:ext uri="{FF2B5EF4-FFF2-40B4-BE49-F238E27FC236}">
              <a16:creationId xmlns:a16="http://schemas.microsoft.com/office/drawing/2014/main" id="{4881293A-6734-4B25-9F68-5D82B825E8F0}"/>
            </a:ext>
          </a:extLst>
        </xdr:cNvPr>
        <xdr:cNvSpPr/>
      </xdr:nvSpPr>
      <xdr:spPr>
        <a:xfrm>
          <a:off x="221107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120848</xdr:rowOff>
    </xdr:from>
    <xdr:ext cx="469744" cy="259045"/>
    <xdr:sp macro="" textlink="">
      <xdr:nvSpPr>
        <xdr:cNvPr id="733" name="【消防施設】&#10;一人当たり面積該当値テキスト">
          <a:extLst>
            <a:ext uri="{FF2B5EF4-FFF2-40B4-BE49-F238E27FC236}">
              <a16:creationId xmlns:a16="http://schemas.microsoft.com/office/drawing/2014/main" id="{890E8345-73C4-4F49-8F5C-ECD08BB69D91}"/>
            </a:ext>
          </a:extLst>
        </xdr:cNvPr>
        <xdr:cNvSpPr txBox="1"/>
      </xdr:nvSpPr>
      <xdr:spPr>
        <a:xfrm>
          <a:off x="22199600"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144055</xdr:rowOff>
    </xdr:from>
    <xdr:to>
      <xdr:col>112</xdr:col>
      <xdr:colOff>38100</xdr:colOff>
      <xdr:row>86</xdr:row>
      <xdr:rowOff>74205</xdr:rowOff>
    </xdr:to>
    <xdr:sp macro="" textlink="">
      <xdr:nvSpPr>
        <xdr:cNvPr id="734" name="楕円 733">
          <a:extLst>
            <a:ext uri="{FF2B5EF4-FFF2-40B4-BE49-F238E27FC236}">
              <a16:creationId xmlns:a16="http://schemas.microsoft.com/office/drawing/2014/main" id="{B3D67CE6-82F1-474A-AEED-DAD8883E30A7}"/>
            </a:ext>
          </a:extLst>
        </xdr:cNvPr>
        <xdr:cNvSpPr/>
      </xdr:nvSpPr>
      <xdr:spPr>
        <a:xfrm>
          <a:off x="21272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21771</xdr:rowOff>
    </xdr:from>
    <xdr:to>
      <xdr:col>116</xdr:col>
      <xdr:colOff>63500</xdr:colOff>
      <xdr:row>86</xdr:row>
      <xdr:rowOff>23405</xdr:rowOff>
    </xdr:to>
    <xdr:cxnSp macro="">
      <xdr:nvCxnSpPr>
        <xdr:cNvPr id="735" name="直線コネクタ 734">
          <a:extLst>
            <a:ext uri="{FF2B5EF4-FFF2-40B4-BE49-F238E27FC236}">
              <a16:creationId xmlns:a16="http://schemas.microsoft.com/office/drawing/2014/main" id="{C043902E-0570-4283-BD10-C090ED40A5A0}"/>
            </a:ext>
          </a:extLst>
        </xdr:cNvPr>
        <xdr:cNvCxnSpPr/>
      </xdr:nvCxnSpPr>
      <xdr:spPr>
        <a:xfrm flipV="1">
          <a:off x="21323300" y="14766471"/>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145687</xdr:rowOff>
    </xdr:from>
    <xdr:to>
      <xdr:col>107</xdr:col>
      <xdr:colOff>101600</xdr:colOff>
      <xdr:row>86</xdr:row>
      <xdr:rowOff>75837</xdr:rowOff>
    </xdr:to>
    <xdr:sp macro="" textlink="">
      <xdr:nvSpPr>
        <xdr:cNvPr id="736" name="楕円 735">
          <a:extLst>
            <a:ext uri="{FF2B5EF4-FFF2-40B4-BE49-F238E27FC236}">
              <a16:creationId xmlns:a16="http://schemas.microsoft.com/office/drawing/2014/main" id="{470B4FEB-6BC3-4C32-82E4-CDBE8F1AC3E3}"/>
            </a:ext>
          </a:extLst>
        </xdr:cNvPr>
        <xdr:cNvSpPr/>
      </xdr:nvSpPr>
      <xdr:spPr>
        <a:xfrm>
          <a:off x="20383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23405</xdr:rowOff>
    </xdr:from>
    <xdr:to>
      <xdr:col>111</xdr:col>
      <xdr:colOff>177800</xdr:colOff>
      <xdr:row>86</xdr:row>
      <xdr:rowOff>25037</xdr:rowOff>
    </xdr:to>
    <xdr:cxnSp macro="">
      <xdr:nvCxnSpPr>
        <xdr:cNvPr id="737" name="直線コネクタ 736">
          <a:extLst>
            <a:ext uri="{FF2B5EF4-FFF2-40B4-BE49-F238E27FC236}">
              <a16:creationId xmlns:a16="http://schemas.microsoft.com/office/drawing/2014/main" id="{75F0AA9C-31F3-41B0-A584-4F4660450862}"/>
            </a:ext>
          </a:extLst>
        </xdr:cNvPr>
        <xdr:cNvCxnSpPr/>
      </xdr:nvCxnSpPr>
      <xdr:spPr>
        <a:xfrm flipV="1">
          <a:off x="20434300" y="1476810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145687</xdr:rowOff>
    </xdr:from>
    <xdr:to>
      <xdr:col>102</xdr:col>
      <xdr:colOff>165100</xdr:colOff>
      <xdr:row>86</xdr:row>
      <xdr:rowOff>75837</xdr:rowOff>
    </xdr:to>
    <xdr:sp macro="" textlink="">
      <xdr:nvSpPr>
        <xdr:cNvPr id="738" name="楕円 737">
          <a:extLst>
            <a:ext uri="{FF2B5EF4-FFF2-40B4-BE49-F238E27FC236}">
              <a16:creationId xmlns:a16="http://schemas.microsoft.com/office/drawing/2014/main" id="{ECF25BD8-5A91-4F7C-A751-B13D52F3CE82}"/>
            </a:ext>
          </a:extLst>
        </xdr:cNvPr>
        <xdr:cNvSpPr/>
      </xdr:nvSpPr>
      <xdr:spPr>
        <a:xfrm>
          <a:off x="19494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25037</xdr:rowOff>
    </xdr:from>
    <xdr:to>
      <xdr:col>107</xdr:col>
      <xdr:colOff>50800</xdr:colOff>
      <xdr:row>86</xdr:row>
      <xdr:rowOff>25037</xdr:rowOff>
    </xdr:to>
    <xdr:cxnSp macro="">
      <xdr:nvCxnSpPr>
        <xdr:cNvPr id="739" name="直線コネクタ 738">
          <a:extLst>
            <a:ext uri="{FF2B5EF4-FFF2-40B4-BE49-F238E27FC236}">
              <a16:creationId xmlns:a16="http://schemas.microsoft.com/office/drawing/2014/main" id="{BB01C438-6833-4B1C-B00D-3162B67EF770}"/>
            </a:ext>
          </a:extLst>
        </xdr:cNvPr>
        <xdr:cNvCxnSpPr/>
      </xdr:nvCxnSpPr>
      <xdr:spPr>
        <a:xfrm>
          <a:off x="19545300" y="147697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147320</xdr:rowOff>
    </xdr:from>
    <xdr:to>
      <xdr:col>98</xdr:col>
      <xdr:colOff>38100</xdr:colOff>
      <xdr:row>86</xdr:row>
      <xdr:rowOff>77470</xdr:rowOff>
    </xdr:to>
    <xdr:sp macro="" textlink="">
      <xdr:nvSpPr>
        <xdr:cNvPr id="740" name="楕円 739">
          <a:extLst>
            <a:ext uri="{FF2B5EF4-FFF2-40B4-BE49-F238E27FC236}">
              <a16:creationId xmlns:a16="http://schemas.microsoft.com/office/drawing/2014/main" id="{8F007543-ED5A-4DDB-A4D9-0C4FEB781676}"/>
            </a:ext>
          </a:extLst>
        </xdr:cNvPr>
        <xdr:cNvSpPr/>
      </xdr:nvSpPr>
      <xdr:spPr>
        <a:xfrm>
          <a:off x="18605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25037</xdr:rowOff>
    </xdr:from>
    <xdr:to>
      <xdr:col>102</xdr:col>
      <xdr:colOff>114300</xdr:colOff>
      <xdr:row>86</xdr:row>
      <xdr:rowOff>26670</xdr:rowOff>
    </xdr:to>
    <xdr:cxnSp macro="">
      <xdr:nvCxnSpPr>
        <xdr:cNvPr id="741" name="直線コネクタ 740">
          <a:extLst>
            <a:ext uri="{FF2B5EF4-FFF2-40B4-BE49-F238E27FC236}">
              <a16:creationId xmlns:a16="http://schemas.microsoft.com/office/drawing/2014/main" id="{F289D1AB-182E-4224-8E40-4CBD252099D4}"/>
            </a:ext>
          </a:extLst>
        </xdr:cNvPr>
        <xdr:cNvCxnSpPr/>
      </xdr:nvCxnSpPr>
      <xdr:spPr>
        <a:xfrm flipV="1">
          <a:off x="18656300" y="1476973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742" name="n_1aveValue【消防施設】&#10;一人当たり面積">
          <a:extLst>
            <a:ext uri="{FF2B5EF4-FFF2-40B4-BE49-F238E27FC236}">
              <a16:creationId xmlns:a16="http://schemas.microsoft.com/office/drawing/2014/main" id="{7A1FF076-406B-4A17-88C3-CF4765CB93B3}"/>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43" name="n_2aveValue【消防施設】&#10;一人当たり面積">
          <a:extLst>
            <a:ext uri="{FF2B5EF4-FFF2-40B4-BE49-F238E27FC236}">
              <a16:creationId xmlns:a16="http://schemas.microsoft.com/office/drawing/2014/main" id="{356F30E7-DA16-458B-918B-F0A3341ECA70}"/>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744" name="n_3aveValue【消防施設】&#10;一人当たり面積">
          <a:extLst>
            <a:ext uri="{FF2B5EF4-FFF2-40B4-BE49-F238E27FC236}">
              <a16:creationId xmlns:a16="http://schemas.microsoft.com/office/drawing/2014/main" id="{3A748D31-2632-4636-A431-C84E624E1439}"/>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745" name="n_4aveValue【消防施設】&#10;一人当たり面積">
          <a:extLst>
            <a:ext uri="{FF2B5EF4-FFF2-40B4-BE49-F238E27FC236}">
              <a16:creationId xmlns:a16="http://schemas.microsoft.com/office/drawing/2014/main" id="{CEABAED9-B055-4DFC-AF1D-CCC369F7D267}"/>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65332</xdr:rowOff>
    </xdr:from>
    <xdr:ext cx="469744" cy="259045"/>
    <xdr:sp macro="" textlink="">
      <xdr:nvSpPr>
        <xdr:cNvPr id="746" name="n_1mainValue【消防施設】&#10;一人当たり面積">
          <a:extLst>
            <a:ext uri="{FF2B5EF4-FFF2-40B4-BE49-F238E27FC236}">
              <a16:creationId xmlns:a16="http://schemas.microsoft.com/office/drawing/2014/main" id="{9337B653-83DD-4EFF-ABEE-4619634487B1}"/>
            </a:ext>
          </a:extLst>
        </xdr:cNvPr>
        <xdr:cNvSpPr txBox="1"/>
      </xdr:nvSpPr>
      <xdr:spPr>
        <a:xfrm>
          <a:off x="210757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66964</xdr:rowOff>
    </xdr:from>
    <xdr:ext cx="469744" cy="259045"/>
    <xdr:sp macro="" textlink="">
      <xdr:nvSpPr>
        <xdr:cNvPr id="747" name="n_2mainValue【消防施設】&#10;一人当たり面積">
          <a:extLst>
            <a:ext uri="{FF2B5EF4-FFF2-40B4-BE49-F238E27FC236}">
              <a16:creationId xmlns:a16="http://schemas.microsoft.com/office/drawing/2014/main" id="{128DD8B8-E557-465D-9DFA-52F7232DBD5B}"/>
            </a:ext>
          </a:extLst>
        </xdr:cNvPr>
        <xdr:cNvSpPr txBox="1"/>
      </xdr:nvSpPr>
      <xdr:spPr>
        <a:xfrm>
          <a:off x="201994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66964</xdr:rowOff>
    </xdr:from>
    <xdr:ext cx="469744" cy="259045"/>
    <xdr:sp macro="" textlink="">
      <xdr:nvSpPr>
        <xdr:cNvPr id="748" name="n_3mainValue【消防施設】&#10;一人当たり面積">
          <a:extLst>
            <a:ext uri="{FF2B5EF4-FFF2-40B4-BE49-F238E27FC236}">
              <a16:creationId xmlns:a16="http://schemas.microsoft.com/office/drawing/2014/main" id="{A50AABE3-2DA3-4449-AF9E-572C46EB5305}"/>
            </a:ext>
          </a:extLst>
        </xdr:cNvPr>
        <xdr:cNvSpPr txBox="1"/>
      </xdr:nvSpPr>
      <xdr:spPr>
        <a:xfrm>
          <a:off x="193104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68597</xdr:rowOff>
    </xdr:from>
    <xdr:ext cx="469744" cy="259045"/>
    <xdr:sp macro="" textlink="">
      <xdr:nvSpPr>
        <xdr:cNvPr id="749" name="n_4mainValue【消防施設】&#10;一人当たり面積">
          <a:extLst>
            <a:ext uri="{FF2B5EF4-FFF2-40B4-BE49-F238E27FC236}">
              <a16:creationId xmlns:a16="http://schemas.microsoft.com/office/drawing/2014/main" id="{C8DDD050-70E9-42EC-9F9F-198DD3D7F9D3}"/>
            </a:ext>
          </a:extLst>
        </xdr:cNvPr>
        <xdr:cNvSpPr txBox="1"/>
      </xdr:nvSpPr>
      <xdr:spPr>
        <a:xfrm>
          <a:off x="18421427"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0C08B0E4-2CAD-4E9C-A862-BF6C51B10F8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88114A72-2A9C-424F-95C9-C6629039B8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657DA25E-5903-4B2E-926C-914EE8E211F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4059C062-2011-4D36-A00D-0F11D2CF206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AB0BA740-BFA0-4E76-9CB1-B452A5658AE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F1D30695-EBDE-4A6A-895D-0E5CEC76E33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A50430B2-AA15-46CD-9AEA-0BC28C8DF58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6DC48CDB-9ED0-47A0-A4F5-15E3F732544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id="{95AF29CD-CEA9-4D1A-868D-06F5510074C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id="{9B023B0C-A409-45E6-9BC0-C2CE9E11395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0" name="テキスト ボックス 759">
          <a:extLst>
            <a:ext uri="{FF2B5EF4-FFF2-40B4-BE49-F238E27FC236}">
              <a16:creationId xmlns:a16="http://schemas.microsoft.com/office/drawing/2014/main" id="{628E1784-61F1-4352-BB02-CAE78F9589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61" name="直線コネクタ 760">
          <a:extLst>
            <a:ext uri="{FF2B5EF4-FFF2-40B4-BE49-F238E27FC236}">
              <a16:creationId xmlns:a16="http://schemas.microsoft.com/office/drawing/2014/main" id="{E5608054-CB43-4C19-8035-D9600E9B0F8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2" name="テキスト ボックス 761">
          <a:extLst>
            <a:ext uri="{FF2B5EF4-FFF2-40B4-BE49-F238E27FC236}">
              <a16:creationId xmlns:a16="http://schemas.microsoft.com/office/drawing/2014/main" id="{2F9276A9-511B-4775-BED3-078F635979B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3" name="直線コネクタ 762">
          <a:extLst>
            <a:ext uri="{FF2B5EF4-FFF2-40B4-BE49-F238E27FC236}">
              <a16:creationId xmlns:a16="http://schemas.microsoft.com/office/drawing/2014/main" id="{58C6A9E0-ADBB-4800-917B-215420C3AC4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4" name="テキスト ボックス 763">
          <a:extLst>
            <a:ext uri="{FF2B5EF4-FFF2-40B4-BE49-F238E27FC236}">
              <a16:creationId xmlns:a16="http://schemas.microsoft.com/office/drawing/2014/main" id="{FBA38648-AD38-4787-8646-44967980D48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5" name="直線コネクタ 764">
          <a:extLst>
            <a:ext uri="{FF2B5EF4-FFF2-40B4-BE49-F238E27FC236}">
              <a16:creationId xmlns:a16="http://schemas.microsoft.com/office/drawing/2014/main" id="{74B63FC3-EAA3-4828-8089-6109516F93E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6" name="テキスト ボックス 765">
          <a:extLst>
            <a:ext uri="{FF2B5EF4-FFF2-40B4-BE49-F238E27FC236}">
              <a16:creationId xmlns:a16="http://schemas.microsoft.com/office/drawing/2014/main" id="{8EDBB365-E15F-4525-80AD-F08DE337ABD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7" name="直線コネクタ 766">
          <a:extLst>
            <a:ext uri="{FF2B5EF4-FFF2-40B4-BE49-F238E27FC236}">
              <a16:creationId xmlns:a16="http://schemas.microsoft.com/office/drawing/2014/main" id="{DFEA0742-4F32-4F5C-BEC1-4DF16029D10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8" name="テキスト ボックス 767">
          <a:extLst>
            <a:ext uri="{FF2B5EF4-FFF2-40B4-BE49-F238E27FC236}">
              <a16:creationId xmlns:a16="http://schemas.microsoft.com/office/drawing/2014/main" id="{63C6430B-E63E-478B-9F7D-80436D097E5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9" name="直線コネクタ 768">
          <a:extLst>
            <a:ext uri="{FF2B5EF4-FFF2-40B4-BE49-F238E27FC236}">
              <a16:creationId xmlns:a16="http://schemas.microsoft.com/office/drawing/2014/main" id="{6433711B-DE38-4643-BF83-E5E959EF7FF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70" name="テキスト ボックス 769">
          <a:extLst>
            <a:ext uri="{FF2B5EF4-FFF2-40B4-BE49-F238E27FC236}">
              <a16:creationId xmlns:a16="http://schemas.microsoft.com/office/drawing/2014/main" id="{D5F74A23-2763-4C73-99FD-A9C5641AE13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71" name="直線コネクタ 770">
          <a:extLst>
            <a:ext uri="{FF2B5EF4-FFF2-40B4-BE49-F238E27FC236}">
              <a16:creationId xmlns:a16="http://schemas.microsoft.com/office/drawing/2014/main" id="{17FC29CA-1C2B-47AC-B97E-7FD7AE09BD2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2" name="テキスト ボックス 771">
          <a:extLst>
            <a:ext uri="{FF2B5EF4-FFF2-40B4-BE49-F238E27FC236}">
              <a16:creationId xmlns:a16="http://schemas.microsoft.com/office/drawing/2014/main" id="{0602BEB7-C5EB-410F-B49D-C21EE2C2D25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3" name="直線コネクタ 772">
          <a:extLst>
            <a:ext uri="{FF2B5EF4-FFF2-40B4-BE49-F238E27FC236}">
              <a16:creationId xmlns:a16="http://schemas.microsoft.com/office/drawing/2014/main" id="{4FEB9A17-2E63-4E25-8076-5CE1019F72B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4" name="【庁舎】&#10;有形固定資産減価償却率グラフ枠">
          <a:extLst>
            <a:ext uri="{FF2B5EF4-FFF2-40B4-BE49-F238E27FC236}">
              <a16:creationId xmlns:a16="http://schemas.microsoft.com/office/drawing/2014/main" id="{0520B479-0F5A-45FE-8122-E2580A17B47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5" name="直線コネクタ 774">
          <a:extLst>
            <a:ext uri="{FF2B5EF4-FFF2-40B4-BE49-F238E27FC236}">
              <a16:creationId xmlns:a16="http://schemas.microsoft.com/office/drawing/2014/main" id="{07AFA4D3-6E39-47EB-83B8-34A34581DF24}"/>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6" name="【庁舎】&#10;有形固定資産減価償却率最小値テキスト">
          <a:extLst>
            <a:ext uri="{FF2B5EF4-FFF2-40B4-BE49-F238E27FC236}">
              <a16:creationId xmlns:a16="http://schemas.microsoft.com/office/drawing/2014/main" id="{83163AA1-6363-4033-BBA1-04F86CB2F687}"/>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7" name="直線コネクタ 776">
          <a:extLst>
            <a:ext uri="{FF2B5EF4-FFF2-40B4-BE49-F238E27FC236}">
              <a16:creationId xmlns:a16="http://schemas.microsoft.com/office/drawing/2014/main" id="{87920AB3-CA3B-43BC-9C2D-A264F185662C}"/>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8" name="【庁舎】&#10;有形固定資産減価償却率最大値テキスト">
          <a:extLst>
            <a:ext uri="{FF2B5EF4-FFF2-40B4-BE49-F238E27FC236}">
              <a16:creationId xmlns:a16="http://schemas.microsoft.com/office/drawing/2014/main" id="{52BFA83F-E32D-420F-909C-9824AD50660A}"/>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9" name="直線コネクタ 778">
          <a:extLst>
            <a:ext uri="{FF2B5EF4-FFF2-40B4-BE49-F238E27FC236}">
              <a16:creationId xmlns:a16="http://schemas.microsoft.com/office/drawing/2014/main" id="{09AB2BB5-3ABD-40C9-8816-911B92357158}"/>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780" name="【庁舎】&#10;有形固定資産減価償却率平均値テキスト">
          <a:extLst>
            <a:ext uri="{FF2B5EF4-FFF2-40B4-BE49-F238E27FC236}">
              <a16:creationId xmlns:a16="http://schemas.microsoft.com/office/drawing/2014/main" id="{2793A299-5704-49BE-A5DC-32F190636946}"/>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81" name="フローチャート: 判断 780">
          <a:extLst>
            <a:ext uri="{FF2B5EF4-FFF2-40B4-BE49-F238E27FC236}">
              <a16:creationId xmlns:a16="http://schemas.microsoft.com/office/drawing/2014/main" id="{AEAEF694-44F9-4BD8-9ABD-1B319321CE74}"/>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2" name="フローチャート: 判断 781">
          <a:extLst>
            <a:ext uri="{FF2B5EF4-FFF2-40B4-BE49-F238E27FC236}">
              <a16:creationId xmlns:a16="http://schemas.microsoft.com/office/drawing/2014/main" id="{F44B88A2-EFB4-475A-839F-E80CE2B5A82F}"/>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3" name="フローチャート: 判断 782">
          <a:extLst>
            <a:ext uri="{FF2B5EF4-FFF2-40B4-BE49-F238E27FC236}">
              <a16:creationId xmlns:a16="http://schemas.microsoft.com/office/drawing/2014/main" id="{76BD03C7-2E52-4368-A19C-ACCA06E2E327}"/>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4" name="フローチャート: 判断 783">
          <a:extLst>
            <a:ext uri="{FF2B5EF4-FFF2-40B4-BE49-F238E27FC236}">
              <a16:creationId xmlns:a16="http://schemas.microsoft.com/office/drawing/2014/main" id="{170C5413-EEE6-4E3C-B417-7F1BAEA225EC}"/>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5" name="フローチャート: 判断 784">
          <a:extLst>
            <a:ext uri="{FF2B5EF4-FFF2-40B4-BE49-F238E27FC236}">
              <a16:creationId xmlns:a16="http://schemas.microsoft.com/office/drawing/2014/main" id="{EE5529B5-EDE5-4A05-93B9-3CDAD22DDDD9}"/>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474C5E4D-5BE5-4C2A-A760-99ED927C963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851CDC4D-FD5E-49E8-A9C5-1FD68757547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59E8E1B0-F2F7-476F-A722-533FA90C085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F0EEBAFB-8424-4440-9232-C4A031268E6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813AC95A-7B9B-46FF-8966-157DCB79A0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82550</xdr:rowOff>
    </xdr:from>
    <xdr:to>
      <xdr:col>85</xdr:col>
      <xdr:colOff>177800</xdr:colOff>
      <xdr:row>102</xdr:row>
      <xdr:rowOff>12700</xdr:rowOff>
    </xdr:to>
    <xdr:sp macro="" textlink="">
      <xdr:nvSpPr>
        <xdr:cNvPr id="791" name="楕円 790">
          <a:extLst>
            <a:ext uri="{FF2B5EF4-FFF2-40B4-BE49-F238E27FC236}">
              <a16:creationId xmlns:a16="http://schemas.microsoft.com/office/drawing/2014/main" id="{EBE1090F-9B03-4270-8D7F-AF20238FD7DB}"/>
            </a:ext>
          </a:extLst>
        </xdr:cNvPr>
        <xdr:cNvSpPr/>
      </xdr:nvSpPr>
      <xdr:spPr>
        <a:xfrm>
          <a:off x="162687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105427</xdr:rowOff>
    </xdr:from>
    <xdr:ext cx="405111" cy="259045"/>
    <xdr:sp macro="" textlink="">
      <xdr:nvSpPr>
        <xdr:cNvPr id="792" name="【庁舎】&#10;有形固定資産減価償却率該当値テキスト">
          <a:extLst>
            <a:ext uri="{FF2B5EF4-FFF2-40B4-BE49-F238E27FC236}">
              <a16:creationId xmlns:a16="http://schemas.microsoft.com/office/drawing/2014/main" id="{6D91BAF8-38B3-4B0E-9F67-FDACF326EAE7}"/>
            </a:ext>
          </a:extLst>
        </xdr:cNvPr>
        <xdr:cNvSpPr txBox="1"/>
      </xdr:nvSpPr>
      <xdr:spPr>
        <a:xfrm>
          <a:off x="16357600"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49893</xdr:rowOff>
    </xdr:from>
    <xdr:to>
      <xdr:col>81</xdr:col>
      <xdr:colOff>101600</xdr:colOff>
      <xdr:row>101</xdr:row>
      <xdr:rowOff>151493</xdr:rowOff>
    </xdr:to>
    <xdr:sp macro="" textlink="">
      <xdr:nvSpPr>
        <xdr:cNvPr id="793" name="楕円 792">
          <a:extLst>
            <a:ext uri="{FF2B5EF4-FFF2-40B4-BE49-F238E27FC236}">
              <a16:creationId xmlns:a16="http://schemas.microsoft.com/office/drawing/2014/main" id="{F13DC305-4F53-4531-9D73-575670C68DCC}"/>
            </a:ext>
          </a:extLst>
        </xdr:cNvPr>
        <xdr:cNvSpPr/>
      </xdr:nvSpPr>
      <xdr:spPr>
        <a:xfrm>
          <a:off x="15430500" y="1736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100693</xdr:rowOff>
    </xdr:from>
    <xdr:to>
      <xdr:col>85</xdr:col>
      <xdr:colOff>127000</xdr:colOff>
      <xdr:row>101</xdr:row>
      <xdr:rowOff>133350</xdr:rowOff>
    </xdr:to>
    <xdr:cxnSp macro="">
      <xdr:nvCxnSpPr>
        <xdr:cNvPr id="794" name="直線コネクタ 793">
          <a:extLst>
            <a:ext uri="{FF2B5EF4-FFF2-40B4-BE49-F238E27FC236}">
              <a16:creationId xmlns:a16="http://schemas.microsoft.com/office/drawing/2014/main" id="{93B3BFFE-2A77-4CEF-94F1-0CF900D32326}"/>
            </a:ext>
          </a:extLst>
        </xdr:cNvPr>
        <xdr:cNvCxnSpPr/>
      </xdr:nvCxnSpPr>
      <xdr:spPr>
        <a:xfrm>
          <a:off x="15481300" y="174171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17236</xdr:rowOff>
    </xdr:from>
    <xdr:to>
      <xdr:col>76</xdr:col>
      <xdr:colOff>165100</xdr:colOff>
      <xdr:row>101</xdr:row>
      <xdr:rowOff>118836</xdr:rowOff>
    </xdr:to>
    <xdr:sp macro="" textlink="">
      <xdr:nvSpPr>
        <xdr:cNvPr id="795" name="楕円 794">
          <a:extLst>
            <a:ext uri="{FF2B5EF4-FFF2-40B4-BE49-F238E27FC236}">
              <a16:creationId xmlns:a16="http://schemas.microsoft.com/office/drawing/2014/main" id="{7964B8F0-7F53-41BB-AC9E-3466F2A15F45}"/>
            </a:ext>
          </a:extLst>
        </xdr:cNvPr>
        <xdr:cNvSpPr/>
      </xdr:nvSpPr>
      <xdr:spPr>
        <a:xfrm>
          <a:off x="14541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68036</xdr:rowOff>
    </xdr:from>
    <xdr:to>
      <xdr:col>81</xdr:col>
      <xdr:colOff>50800</xdr:colOff>
      <xdr:row>101</xdr:row>
      <xdr:rowOff>100693</xdr:rowOff>
    </xdr:to>
    <xdr:cxnSp macro="">
      <xdr:nvCxnSpPr>
        <xdr:cNvPr id="796" name="直線コネクタ 795">
          <a:extLst>
            <a:ext uri="{FF2B5EF4-FFF2-40B4-BE49-F238E27FC236}">
              <a16:creationId xmlns:a16="http://schemas.microsoft.com/office/drawing/2014/main" id="{086A5789-C4F6-408A-BA98-355A01CD9DA7}"/>
            </a:ext>
          </a:extLst>
        </xdr:cNvPr>
        <xdr:cNvCxnSpPr/>
      </xdr:nvCxnSpPr>
      <xdr:spPr>
        <a:xfrm>
          <a:off x="14592300" y="173844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156029</xdr:rowOff>
    </xdr:from>
    <xdr:to>
      <xdr:col>72</xdr:col>
      <xdr:colOff>38100</xdr:colOff>
      <xdr:row>101</xdr:row>
      <xdr:rowOff>86179</xdr:rowOff>
    </xdr:to>
    <xdr:sp macro="" textlink="">
      <xdr:nvSpPr>
        <xdr:cNvPr id="797" name="楕円 796">
          <a:extLst>
            <a:ext uri="{FF2B5EF4-FFF2-40B4-BE49-F238E27FC236}">
              <a16:creationId xmlns:a16="http://schemas.microsoft.com/office/drawing/2014/main" id="{216FF9DC-7934-4B50-A2DD-9883D110B556}"/>
            </a:ext>
          </a:extLst>
        </xdr:cNvPr>
        <xdr:cNvSpPr/>
      </xdr:nvSpPr>
      <xdr:spPr>
        <a:xfrm>
          <a:off x="13652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35379</xdr:rowOff>
    </xdr:from>
    <xdr:to>
      <xdr:col>76</xdr:col>
      <xdr:colOff>114300</xdr:colOff>
      <xdr:row>101</xdr:row>
      <xdr:rowOff>68036</xdr:rowOff>
    </xdr:to>
    <xdr:cxnSp macro="">
      <xdr:nvCxnSpPr>
        <xdr:cNvPr id="798" name="直線コネクタ 797">
          <a:extLst>
            <a:ext uri="{FF2B5EF4-FFF2-40B4-BE49-F238E27FC236}">
              <a16:creationId xmlns:a16="http://schemas.microsoft.com/office/drawing/2014/main" id="{91EC3D8F-6CA2-48A1-BB14-292DCF3C467B}"/>
            </a:ext>
          </a:extLst>
        </xdr:cNvPr>
        <xdr:cNvCxnSpPr/>
      </xdr:nvCxnSpPr>
      <xdr:spPr>
        <a:xfrm>
          <a:off x="13703300" y="173518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123371</xdr:rowOff>
    </xdr:from>
    <xdr:to>
      <xdr:col>67</xdr:col>
      <xdr:colOff>101600</xdr:colOff>
      <xdr:row>101</xdr:row>
      <xdr:rowOff>53521</xdr:rowOff>
    </xdr:to>
    <xdr:sp macro="" textlink="">
      <xdr:nvSpPr>
        <xdr:cNvPr id="799" name="楕円 798">
          <a:extLst>
            <a:ext uri="{FF2B5EF4-FFF2-40B4-BE49-F238E27FC236}">
              <a16:creationId xmlns:a16="http://schemas.microsoft.com/office/drawing/2014/main" id="{5B8C609A-DE12-44AF-8E6F-4B1C066CD39F}"/>
            </a:ext>
          </a:extLst>
        </xdr:cNvPr>
        <xdr:cNvSpPr/>
      </xdr:nvSpPr>
      <xdr:spPr>
        <a:xfrm>
          <a:off x="127635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2721</xdr:rowOff>
    </xdr:from>
    <xdr:to>
      <xdr:col>71</xdr:col>
      <xdr:colOff>177800</xdr:colOff>
      <xdr:row>101</xdr:row>
      <xdr:rowOff>35379</xdr:rowOff>
    </xdr:to>
    <xdr:cxnSp macro="">
      <xdr:nvCxnSpPr>
        <xdr:cNvPr id="800" name="直線コネクタ 799">
          <a:extLst>
            <a:ext uri="{FF2B5EF4-FFF2-40B4-BE49-F238E27FC236}">
              <a16:creationId xmlns:a16="http://schemas.microsoft.com/office/drawing/2014/main" id="{AA65AD45-AA2F-4343-96B5-937EC7D5C28A}"/>
            </a:ext>
          </a:extLst>
        </xdr:cNvPr>
        <xdr:cNvCxnSpPr/>
      </xdr:nvCxnSpPr>
      <xdr:spPr>
        <a:xfrm>
          <a:off x="12814300" y="17319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801" name="n_1aveValue【庁舎】&#10;有形固定資産減価償却率">
          <a:extLst>
            <a:ext uri="{FF2B5EF4-FFF2-40B4-BE49-F238E27FC236}">
              <a16:creationId xmlns:a16="http://schemas.microsoft.com/office/drawing/2014/main" id="{50F2424F-D016-4484-8537-1E6FFBACB5BA}"/>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802" name="n_2aveValue【庁舎】&#10;有形固定資産減価償却率">
          <a:extLst>
            <a:ext uri="{FF2B5EF4-FFF2-40B4-BE49-F238E27FC236}">
              <a16:creationId xmlns:a16="http://schemas.microsoft.com/office/drawing/2014/main" id="{D4561F02-7BAD-425A-831C-EC2A5B21FACA}"/>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803" name="n_3aveValue【庁舎】&#10;有形固定資産減価償却率">
          <a:extLst>
            <a:ext uri="{FF2B5EF4-FFF2-40B4-BE49-F238E27FC236}">
              <a16:creationId xmlns:a16="http://schemas.microsoft.com/office/drawing/2014/main" id="{2B66451C-AFBF-4A15-B76C-BF7D9D71ABFD}"/>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804" name="n_4aveValue【庁舎】&#10;有形固定資産減価償却率">
          <a:extLst>
            <a:ext uri="{FF2B5EF4-FFF2-40B4-BE49-F238E27FC236}">
              <a16:creationId xmlns:a16="http://schemas.microsoft.com/office/drawing/2014/main" id="{E34F3F93-5345-439F-9B24-50D376827FF1}"/>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168020</xdr:rowOff>
    </xdr:from>
    <xdr:ext cx="405111" cy="259045"/>
    <xdr:sp macro="" textlink="">
      <xdr:nvSpPr>
        <xdr:cNvPr id="805" name="n_1mainValue【庁舎】&#10;有形固定資産減価償却率">
          <a:extLst>
            <a:ext uri="{FF2B5EF4-FFF2-40B4-BE49-F238E27FC236}">
              <a16:creationId xmlns:a16="http://schemas.microsoft.com/office/drawing/2014/main" id="{55718219-9A6B-4B84-8B7B-6C1915C77C6A}"/>
            </a:ext>
          </a:extLst>
        </xdr:cNvPr>
        <xdr:cNvSpPr txBox="1"/>
      </xdr:nvSpPr>
      <xdr:spPr>
        <a:xfrm>
          <a:off x="1526604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135363</xdr:rowOff>
    </xdr:from>
    <xdr:ext cx="405111" cy="259045"/>
    <xdr:sp macro="" textlink="">
      <xdr:nvSpPr>
        <xdr:cNvPr id="806" name="n_2mainValue【庁舎】&#10;有形固定資産減価償却率">
          <a:extLst>
            <a:ext uri="{FF2B5EF4-FFF2-40B4-BE49-F238E27FC236}">
              <a16:creationId xmlns:a16="http://schemas.microsoft.com/office/drawing/2014/main" id="{0F911678-8313-4D1C-B5E9-DF92F426BB05}"/>
            </a:ext>
          </a:extLst>
        </xdr:cNvPr>
        <xdr:cNvSpPr txBox="1"/>
      </xdr:nvSpPr>
      <xdr:spPr>
        <a:xfrm>
          <a:off x="143897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102706</xdr:rowOff>
    </xdr:from>
    <xdr:ext cx="405111" cy="259045"/>
    <xdr:sp macro="" textlink="">
      <xdr:nvSpPr>
        <xdr:cNvPr id="807" name="n_3mainValue【庁舎】&#10;有形固定資産減価償却率">
          <a:extLst>
            <a:ext uri="{FF2B5EF4-FFF2-40B4-BE49-F238E27FC236}">
              <a16:creationId xmlns:a16="http://schemas.microsoft.com/office/drawing/2014/main" id="{A361CEF6-1F69-4CEE-834D-324ACEFBB1A3}"/>
            </a:ext>
          </a:extLst>
        </xdr:cNvPr>
        <xdr:cNvSpPr txBox="1"/>
      </xdr:nvSpPr>
      <xdr:spPr>
        <a:xfrm>
          <a:off x="135007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70048</xdr:rowOff>
    </xdr:from>
    <xdr:ext cx="405111" cy="259045"/>
    <xdr:sp macro="" textlink="">
      <xdr:nvSpPr>
        <xdr:cNvPr id="808" name="n_4mainValue【庁舎】&#10;有形固定資産減価償却率">
          <a:extLst>
            <a:ext uri="{FF2B5EF4-FFF2-40B4-BE49-F238E27FC236}">
              <a16:creationId xmlns:a16="http://schemas.microsoft.com/office/drawing/2014/main" id="{A770A6ED-6062-4EE6-9262-995A4F261D60}"/>
            </a:ext>
          </a:extLst>
        </xdr:cNvPr>
        <xdr:cNvSpPr txBox="1"/>
      </xdr:nvSpPr>
      <xdr:spPr>
        <a:xfrm>
          <a:off x="12611744" y="1704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9" name="正方形/長方形 808">
          <a:extLst>
            <a:ext uri="{FF2B5EF4-FFF2-40B4-BE49-F238E27FC236}">
              <a16:creationId xmlns:a16="http://schemas.microsoft.com/office/drawing/2014/main" id="{8B9DD107-37AC-4C49-9ABB-27D7E77E036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0" name="正方形/長方形 809">
          <a:extLst>
            <a:ext uri="{FF2B5EF4-FFF2-40B4-BE49-F238E27FC236}">
              <a16:creationId xmlns:a16="http://schemas.microsoft.com/office/drawing/2014/main" id="{158C36FC-ADE2-4F40-B843-65AA921CA0D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1" name="正方形/長方形 810">
          <a:extLst>
            <a:ext uri="{FF2B5EF4-FFF2-40B4-BE49-F238E27FC236}">
              <a16:creationId xmlns:a16="http://schemas.microsoft.com/office/drawing/2014/main" id="{9D2758DC-963B-42F3-94FE-D699FC07036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2" name="正方形/長方形 811">
          <a:extLst>
            <a:ext uri="{FF2B5EF4-FFF2-40B4-BE49-F238E27FC236}">
              <a16:creationId xmlns:a16="http://schemas.microsoft.com/office/drawing/2014/main" id="{93CE8343-6497-4287-984D-95FC7E9DEA9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3" name="正方形/長方形 812">
          <a:extLst>
            <a:ext uri="{FF2B5EF4-FFF2-40B4-BE49-F238E27FC236}">
              <a16:creationId xmlns:a16="http://schemas.microsoft.com/office/drawing/2014/main" id="{1B9B7682-97A9-4EA7-B7AD-33DBDB9B3C5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4" name="正方形/長方形 813">
          <a:extLst>
            <a:ext uri="{FF2B5EF4-FFF2-40B4-BE49-F238E27FC236}">
              <a16:creationId xmlns:a16="http://schemas.microsoft.com/office/drawing/2014/main" id="{2E3F2AAC-2571-4B89-B456-E127A913EC0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5" name="正方形/長方形 814">
          <a:extLst>
            <a:ext uri="{FF2B5EF4-FFF2-40B4-BE49-F238E27FC236}">
              <a16:creationId xmlns:a16="http://schemas.microsoft.com/office/drawing/2014/main" id="{9456D406-7236-4057-BB6F-799A2A4A745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6" name="正方形/長方形 815">
          <a:extLst>
            <a:ext uri="{FF2B5EF4-FFF2-40B4-BE49-F238E27FC236}">
              <a16:creationId xmlns:a16="http://schemas.microsoft.com/office/drawing/2014/main" id="{E1B62281-7931-4F42-A039-6A459441559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7" name="テキスト ボックス 816">
          <a:extLst>
            <a:ext uri="{FF2B5EF4-FFF2-40B4-BE49-F238E27FC236}">
              <a16:creationId xmlns:a16="http://schemas.microsoft.com/office/drawing/2014/main" id="{56EDF72C-75BA-4B93-9CB0-3C1C4EF98D2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8" name="直線コネクタ 817">
          <a:extLst>
            <a:ext uri="{FF2B5EF4-FFF2-40B4-BE49-F238E27FC236}">
              <a16:creationId xmlns:a16="http://schemas.microsoft.com/office/drawing/2014/main" id="{E88EC75A-AC57-40A1-B73E-AD238679FF9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9" name="直線コネクタ 818">
          <a:extLst>
            <a:ext uri="{FF2B5EF4-FFF2-40B4-BE49-F238E27FC236}">
              <a16:creationId xmlns:a16="http://schemas.microsoft.com/office/drawing/2014/main" id="{4A71AF7D-0A0E-45FF-8291-4B4D9718AC7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20" name="テキスト ボックス 819">
          <a:extLst>
            <a:ext uri="{FF2B5EF4-FFF2-40B4-BE49-F238E27FC236}">
              <a16:creationId xmlns:a16="http://schemas.microsoft.com/office/drawing/2014/main" id="{938CD41C-DF20-4F16-AF69-E4B0BC072CB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21" name="直線コネクタ 820">
          <a:extLst>
            <a:ext uri="{FF2B5EF4-FFF2-40B4-BE49-F238E27FC236}">
              <a16:creationId xmlns:a16="http://schemas.microsoft.com/office/drawing/2014/main" id="{5B81ADBB-CF92-47F9-92C9-2BDA6EE799F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2" name="テキスト ボックス 821">
          <a:extLst>
            <a:ext uri="{FF2B5EF4-FFF2-40B4-BE49-F238E27FC236}">
              <a16:creationId xmlns:a16="http://schemas.microsoft.com/office/drawing/2014/main" id="{7870EA22-41FB-4A18-8925-4FAEA914757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3" name="直線コネクタ 822">
          <a:extLst>
            <a:ext uri="{FF2B5EF4-FFF2-40B4-BE49-F238E27FC236}">
              <a16:creationId xmlns:a16="http://schemas.microsoft.com/office/drawing/2014/main" id="{56EDE3BA-6D06-4999-8148-4736E304BE3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4" name="テキスト ボックス 823">
          <a:extLst>
            <a:ext uri="{FF2B5EF4-FFF2-40B4-BE49-F238E27FC236}">
              <a16:creationId xmlns:a16="http://schemas.microsoft.com/office/drawing/2014/main" id="{82F5AB9D-545C-44F5-91FC-FC1C3225DCD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5" name="直線コネクタ 824">
          <a:extLst>
            <a:ext uri="{FF2B5EF4-FFF2-40B4-BE49-F238E27FC236}">
              <a16:creationId xmlns:a16="http://schemas.microsoft.com/office/drawing/2014/main" id="{923AEBB4-5511-4604-A78D-2C881E40623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6" name="テキスト ボックス 825">
          <a:extLst>
            <a:ext uri="{FF2B5EF4-FFF2-40B4-BE49-F238E27FC236}">
              <a16:creationId xmlns:a16="http://schemas.microsoft.com/office/drawing/2014/main" id="{1AB09BB8-DD02-49D1-A161-CD319E41E2D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7" name="直線コネクタ 826">
          <a:extLst>
            <a:ext uri="{FF2B5EF4-FFF2-40B4-BE49-F238E27FC236}">
              <a16:creationId xmlns:a16="http://schemas.microsoft.com/office/drawing/2014/main" id="{7F1212E8-5CA3-4740-A9AD-D077B1FEC45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8" name="テキスト ボックス 827">
          <a:extLst>
            <a:ext uri="{FF2B5EF4-FFF2-40B4-BE49-F238E27FC236}">
              <a16:creationId xmlns:a16="http://schemas.microsoft.com/office/drawing/2014/main" id="{1311AAB1-A1AB-458C-AEB9-E86CF595ACA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9" name="直線コネクタ 828">
          <a:extLst>
            <a:ext uri="{FF2B5EF4-FFF2-40B4-BE49-F238E27FC236}">
              <a16:creationId xmlns:a16="http://schemas.microsoft.com/office/drawing/2014/main" id="{74DE5774-4D8E-4774-B7F7-3097D3B4208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30" name="テキスト ボックス 829">
          <a:extLst>
            <a:ext uri="{FF2B5EF4-FFF2-40B4-BE49-F238E27FC236}">
              <a16:creationId xmlns:a16="http://schemas.microsoft.com/office/drawing/2014/main" id="{9E376510-DC3E-48CB-91C1-A20CA422907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1" name="直線コネクタ 830">
          <a:extLst>
            <a:ext uri="{FF2B5EF4-FFF2-40B4-BE49-F238E27FC236}">
              <a16:creationId xmlns:a16="http://schemas.microsoft.com/office/drawing/2014/main" id="{97D42B39-55D5-48BB-9FF1-1BBA592E48F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2" name="テキスト ボックス 831">
          <a:extLst>
            <a:ext uri="{FF2B5EF4-FFF2-40B4-BE49-F238E27FC236}">
              <a16:creationId xmlns:a16="http://schemas.microsoft.com/office/drawing/2014/main" id="{3B8A15FC-825F-492D-992A-03079455230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3" name="【庁舎】&#10;一人当たり面積グラフ枠">
          <a:extLst>
            <a:ext uri="{FF2B5EF4-FFF2-40B4-BE49-F238E27FC236}">
              <a16:creationId xmlns:a16="http://schemas.microsoft.com/office/drawing/2014/main" id="{672EA95C-D412-4C73-9109-67BE2F48022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4" name="直線コネクタ 833">
          <a:extLst>
            <a:ext uri="{FF2B5EF4-FFF2-40B4-BE49-F238E27FC236}">
              <a16:creationId xmlns:a16="http://schemas.microsoft.com/office/drawing/2014/main" id="{44A42E41-AA46-4F00-9474-2C4AD576BC73}"/>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5" name="【庁舎】&#10;一人当たり面積最小値テキスト">
          <a:extLst>
            <a:ext uri="{FF2B5EF4-FFF2-40B4-BE49-F238E27FC236}">
              <a16:creationId xmlns:a16="http://schemas.microsoft.com/office/drawing/2014/main" id="{ABC5D108-5BEF-41EE-839B-A97514B7720A}"/>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6" name="直線コネクタ 835">
          <a:extLst>
            <a:ext uri="{FF2B5EF4-FFF2-40B4-BE49-F238E27FC236}">
              <a16:creationId xmlns:a16="http://schemas.microsoft.com/office/drawing/2014/main" id="{0AC16D25-7A55-4421-8B90-565722EA9E1B}"/>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7" name="【庁舎】&#10;一人当たり面積最大値テキスト">
          <a:extLst>
            <a:ext uri="{FF2B5EF4-FFF2-40B4-BE49-F238E27FC236}">
              <a16:creationId xmlns:a16="http://schemas.microsoft.com/office/drawing/2014/main" id="{25C492BC-375E-44F3-B93F-FB54BE7A7856}"/>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8" name="直線コネクタ 837">
          <a:extLst>
            <a:ext uri="{FF2B5EF4-FFF2-40B4-BE49-F238E27FC236}">
              <a16:creationId xmlns:a16="http://schemas.microsoft.com/office/drawing/2014/main" id="{00E43843-9A89-4547-988E-17D170F407AA}"/>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839" name="【庁舎】&#10;一人当たり面積平均値テキスト">
          <a:extLst>
            <a:ext uri="{FF2B5EF4-FFF2-40B4-BE49-F238E27FC236}">
              <a16:creationId xmlns:a16="http://schemas.microsoft.com/office/drawing/2014/main" id="{0B74734C-5B12-4962-9682-759E3BCDC792}"/>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40" name="フローチャート: 判断 839">
          <a:extLst>
            <a:ext uri="{FF2B5EF4-FFF2-40B4-BE49-F238E27FC236}">
              <a16:creationId xmlns:a16="http://schemas.microsoft.com/office/drawing/2014/main" id="{70418824-0BEF-4619-B602-72798C6D0734}"/>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41" name="フローチャート: 判断 840">
          <a:extLst>
            <a:ext uri="{FF2B5EF4-FFF2-40B4-BE49-F238E27FC236}">
              <a16:creationId xmlns:a16="http://schemas.microsoft.com/office/drawing/2014/main" id="{B5523DB4-BFED-4E44-AC3A-D7A0361172BC}"/>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2" name="フローチャート: 判断 841">
          <a:extLst>
            <a:ext uri="{FF2B5EF4-FFF2-40B4-BE49-F238E27FC236}">
              <a16:creationId xmlns:a16="http://schemas.microsoft.com/office/drawing/2014/main" id="{A533360A-E921-4B06-8ED5-09B71C2ADB8F}"/>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3" name="フローチャート: 判断 842">
          <a:extLst>
            <a:ext uri="{FF2B5EF4-FFF2-40B4-BE49-F238E27FC236}">
              <a16:creationId xmlns:a16="http://schemas.microsoft.com/office/drawing/2014/main" id="{3F624D49-29CE-46B2-A342-91A56EFFD4D5}"/>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4" name="フローチャート: 判断 843">
          <a:extLst>
            <a:ext uri="{FF2B5EF4-FFF2-40B4-BE49-F238E27FC236}">
              <a16:creationId xmlns:a16="http://schemas.microsoft.com/office/drawing/2014/main" id="{B950D9A2-3D94-4444-85C3-36BB3F05E57C}"/>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B7137E-CCC6-408B-99C1-4E0E6A5E015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7302FF99-7DB3-4D55-8C11-7B182765651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D801BBDF-D10B-4BCD-99C9-D979D348403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8" name="テキスト ボックス 847">
          <a:extLst>
            <a:ext uri="{FF2B5EF4-FFF2-40B4-BE49-F238E27FC236}">
              <a16:creationId xmlns:a16="http://schemas.microsoft.com/office/drawing/2014/main" id="{454A5002-9F6C-4CB6-A97C-6CB19A588E5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157EF023-38DD-422B-897D-0916C3B4FE5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164193</xdr:rowOff>
    </xdr:from>
    <xdr:to>
      <xdr:col>116</xdr:col>
      <xdr:colOff>114300</xdr:colOff>
      <xdr:row>108</xdr:row>
      <xdr:rowOff>94343</xdr:rowOff>
    </xdr:to>
    <xdr:sp macro="" textlink="">
      <xdr:nvSpPr>
        <xdr:cNvPr id="850" name="楕円 849">
          <a:extLst>
            <a:ext uri="{FF2B5EF4-FFF2-40B4-BE49-F238E27FC236}">
              <a16:creationId xmlns:a16="http://schemas.microsoft.com/office/drawing/2014/main" id="{75ABEBE3-32E0-45C9-8010-DF3E7AE95620}"/>
            </a:ext>
          </a:extLst>
        </xdr:cNvPr>
        <xdr:cNvSpPr/>
      </xdr:nvSpPr>
      <xdr:spPr>
        <a:xfrm>
          <a:off x="221107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79120</xdr:rowOff>
    </xdr:from>
    <xdr:ext cx="469744" cy="259045"/>
    <xdr:sp macro="" textlink="">
      <xdr:nvSpPr>
        <xdr:cNvPr id="851" name="【庁舎】&#10;一人当たり面積該当値テキスト">
          <a:extLst>
            <a:ext uri="{FF2B5EF4-FFF2-40B4-BE49-F238E27FC236}">
              <a16:creationId xmlns:a16="http://schemas.microsoft.com/office/drawing/2014/main" id="{AC413613-289E-4912-8049-B1AAC9A8BAE4}"/>
            </a:ext>
          </a:extLst>
        </xdr:cNvPr>
        <xdr:cNvSpPr txBox="1"/>
      </xdr:nvSpPr>
      <xdr:spPr>
        <a:xfrm>
          <a:off x="22199600" y="1842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165281</xdr:rowOff>
    </xdr:from>
    <xdr:to>
      <xdr:col>112</xdr:col>
      <xdr:colOff>38100</xdr:colOff>
      <xdr:row>108</xdr:row>
      <xdr:rowOff>95431</xdr:rowOff>
    </xdr:to>
    <xdr:sp macro="" textlink="">
      <xdr:nvSpPr>
        <xdr:cNvPr id="852" name="楕円 851">
          <a:extLst>
            <a:ext uri="{FF2B5EF4-FFF2-40B4-BE49-F238E27FC236}">
              <a16:creationId xmlns:a16="http://schemas.microsoft.com/office/drawing/2014/main" id="{7898F909-48BF-4C88-8CB4-31BF808DB0F3}"/>
            </a:ext>
          </a:extLst>
        </xdr:cNvPr>
        <xdr:cNvSpPr/>
      </xdr:nvSpPr>
      <xdr:spPr>
        <a:xfrm>
          <a:off x="21272500" y="185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43543</xdr:rowOff>
    </xdr:from>
    <xdr:to>
      <xdr:col>116</xdr:col>
      <xdr:colOff>63500</xdr:colOff>
      <xdr:row>108</xdr:row>
      <xdr:rowOff>44631</xdr:rowOff>
    </xdr:to>
    <xdr:cxnSp macro="">
      <xdr:nvCxnSpPr>
        <xdr:cNvPr id="853" name="直線コネクタ 852">
          <a:extLst>
            <a:ext uri="{FF2B5EF4-FFF2-40B4-BE49-F238E27FC236}">
              <a16:creationId xmlns:a16="http://schemas.microsoft.com/office/drawing/2014/main" id="{96C10BB5-2AA7-4FCC-89B3-CC0346E129EE}"/>
            </a:ext>
          </a:extLst>
        </xdr:cNvPr>
        <xdr:cNvCxnSpPr/>
      </xdr:nvCxnSpPr>
      <xdr:spPr>
        <a:xfrm flipV="1">
          <a:off x="21323300" y="18560143"/>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167458</xdr:rowOff>
    </xdr:from>
    <xdr:to>
      <xdr:col>107</xdr:col>
      <xdr:colOff>101600</xdr:colOff>
      <xdr:row>108</xdr:row>
      <xdr:rowOff>97608</xdr:rowOff>
    </xdr:to>
    <xdr:sp macro="" textlink="">
      <xdr:nvSpPr>
        <xdr:cNvPr id="854" name="楕円 853">
          <a:extLst>
            <a:ext uri="{FF2B5EF4-FFF2-40B4-BE49-F238E27FC236}">
              <a16:creationId xmlns:a16="http://schemas.microsoft.com/office/drawing/2014/main" id="{DB171EC4-8A93-4775-A80B-EBB43347F906}"/>
            </a:ext>
          </a:extLst>
        </xdr:cNvPr>
        <xdr:cNvSpPr/>
      </xdr:nvSpPr>
      <xdr:spPr>
        <a:xfrm>
          <a:off x="203835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44631</xdr:rowOff>
    </xdr:from>
    <xdr:to>
      <xdr:col>111</xdr:col>
      <xdr:colOff>177800</xdr:colOff>
      <xdr:row>108</xdr:row>
      <xdr:rowOff>46808</xdr:rowOff>
    </xdr:to>
    <xdr:cxnSp macro="">
      <xdr:nvCxnSpPr>
        <xdr:cNvPr id="855" name="直線コネクタ 854">
          <a:extLst>
            <a:ext uri="{FF2B5EF4-FFF2-40B4-BE49-F238E27FC236}">
              <a16:creationId xmlns:a16="http://schemas.microsoft.com/office/drawing/2014/main" id="{63702207-465E-4F11-BE9F-D5ED1D9BC138}"/>
            </a:ext>
          </a:extLst>
        </xdr:cNvPr>
        <xdr:cNvCxnSpPr/>
      </xdr:nvCxnSpPr>
      <xdr:spPr>
        <a:xfrm flipV="1">
          <a:off x="20434300" y="18561231"/>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168548</xdr:rowOff>
    </xdr:from>
    <xdr:to>
      <xdr:col>102</xdr:col>
      <xdr:colOff>165100</xdr:colOff>
      <xdr:row>108</xdr:row>
      <xdr:rowOff>98698</xdr:rowOff>
    </xdr:to>
    <xdr:sp macro="" textlink="">
      <xdr:nvSpPr>
        <xdr:cNvPr id="856" name="楕円 855">
          <a:extLst>
            <a:ext uri="{FF2B5EF4-FFF2-40B4-BE49-F238E27FC236}">
              <a16:creationId xmlns:a16="http://schemas.microsoft.com/office/drawing/2014/main" id="{2F829D69-FBC1-439E-8047-2AF263B06CEC}"/>
            </a:ext>
          </a:extLst>
        </xdr:cNvPr>
        <xdr:cNvSpPr/>
      </xdr:nvSpPr>
      <xdr:spPr>
        <a:xfrm>
          <a:off x="19494500" y="1851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46808</xdr:rowOff>
    </xdr:from>
    <xdr:to>
      <xdr:col>107</xdr:col>
      <xdr:colOff>50800</xdr:colOff>
      <xdr:row>108</xdr:row>
      <xdr:rowOff>47898</xdr:rowOff>
    </xdr:to>
    <xdr:cxnSp macro="">
      <xdr:nvCxnSpPr>
        <xdr:cNvPr id="857" name="直線コネクタ 856">
          <a:extLst>
            <a:ext uri="{FF2B5EF4-FFF2-40B4-BE49-F238E27FC236}">
              <a16:creationId xmlns:a16="http://schemas.microsoft.com/office/drawing/2014/main" id="{8A3F205B-CD45-4952-BC51-709FA8CCAA59}"/>
            </a:ext>
          </a:extLst>
        </xdr:cNvPr>
        <xdr:cNvCxnSpPr/>
      </xdr:nvCxnSpPr>
      <xdr:spPr>
        <a:xfrm flipV="1">
          <a:off x="19545300" y="18563408"/>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170724</xdr:rowOff>
    </xdr:from>
    <xdr:to>
      <xdr:col>98</xdr:col>
      <xdr:colOff>38100</xdr:colOff>
      <xdr:row>108</xdr:row>
      <xdr:rowOff>100874</xdr:rowOff>
    </xdr:to>
    <xdr:sp macro="" textlink="">
      <xdr:nvSpPr>
        <xdr:cNvPr id="858" name="楕円 857">
          <a:extLst>
            <a:ext uri="{FF2B5EF4-FFF2-40B4-BE49-F238E27FC236}">
              <a16:creationId xmlns:a16="http://schemas.microsoft.com/office/drawing/2014/main" id="{BC59D7BE-B37B-416A-8E8A-5A6DD378CB2F}"/>
            </a:ext>
          </a:extLst>
        </xdr:cNvPr>
        <xdr:cNvSpPr/>
      </xdr:nvSpPr>
      <xdr:spPr>
        <a:xfrm>
          <a:off x="186055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47898</xdr:rowOff>
    </xdr:from>
    <xdr:to>
      <xdr:col>102</xdr:col>
      <xdr:colOff>114300</xdr:colOff>
      <xdr:row>108</xdr:row>
      <xdr:rowOff>50074</xdr:rowOff>
    </xdr:to>
    <xdr:cxnSp macro="">
      <xdr:nvCxnSpPr>
        <xdr:cNvPr id="859" name="直線コネクタ 858">
          <a:extLst>
            <a:ext uri="{FF2B5EF4-FFF2-40B4-BE49-F238E27FC236}">
              <a16:creationId xmlns:a16="http://schemas.microsoft.com/office/drawing/2014/main" id="{F11A44D9-652C-4D3A-A741-F968740FA3B8}"/>
            </a:ext>
          </a:extLst>
        </xdr:cNvPr>
        <xdr:cNvCxnSpPr/>
      </xdr:nvCxnSpPr>
      <xdr:spPr>
        <a:xfrm flipV="1">
          <a:off x="18656300" y="18564498"/>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860" name="n_1aveValue【庁舎】&#10;一人当たり面積">
          <a:extLst>
            <a:ext uri="{FF2B5EF4-FFF2-40B4-BE49-F238E27FC236}">
              <a16:creationId xmlns:a16="http://schemas.microsoft.com/office/drawing/2014/main" id="{377533A9-902F-40B2-A8A2-6BB2A9993C13}"/>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861" name="n_2aveValue【庁舎】&#10;一人当たり面積">
          <a:extLst>
            <a:ext uri="{FF2B5EF4-FFF2-40B4-BE49-F238E27FC236}">
              <a16:creationId xmlns:a16="http://schemas.microsoft.com/office/drawing/2014/main" id="{DEAFAA7E-1D23-4E48-8912-FFB646B18BEB}"/>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862" name="n_3aveValue【庁舎】&#10;一人当たり面積">
          <a:extLst>
            <a:ext uri="{FF2B5EF4-FFF2-40B4-BE49-F238E27FC236}">
              <a16:creationId xmlns:a16="http://schemas.microsoft.com/office/drawing/2014/main" id="{D0A61412-95D1-47B4-A43C-E225387BFA78}"/>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863" name="n_4aveValue【庁舎】&#10;一人当たり面積">
          <a:extLst>
            <a:ext uri="{FF2B5EF4-FFF2-40B4-BE49-F238E27FC236}">
              <a16:creationId xmlns:a16="http://schemas.microsoft.com/office/drawing/2014/main" id="{38D7CB19-E1B1-4616-8219-649C34B61675}"/>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86558</xdr:rowOff>
    </xdr:from>
    <xdr:ext cx="469744" cy="259045"/>
    <xdr:sp macro="" textlink="">
      <xdr:nvSpPr>
        <xdr:cNvPr id="864" name="n_1mainValue【庁舎】&#10;一人当たり面積">
          <a:extLst>
            <a:ext uri="{FF2B5EF4-FFF2-40B4-BE49-F238E27FC236}">
              <a16:creationId xmlns:a16="http://schemas.microsoft.com/office/drawing/2014/main" id="{27734C93-C4BE-424C-9E3F-EDCB0B2C5D05}"/>
            </a:ext>
          </a:extLst>
        </xdr:cNvPr>
        <xdr:cNvSpPr txBox="1"/>
      </xdr:nvSpPr>
      <xdr:spPr>
        <a:xfrm>
          <a:off x="21075727" y="186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88735</xdr:rowOff>
    </xdr:from>
    <xdr:ext cx="469744" cy="259045"/>
    <xdr:sp macro="" textlink="">
      <xdr:nvSpPr>
        <xdr:cNvPr id="865" name="n_2mainValue【庁舎】&#10;一人当たり面積">
          <a:extLst>
            <a:ext uri="{FF2B5EF4-FFF2-40B4-BE49-F238E27FC236}">
              <a16:creationId xmlns:a16="http://schemas.microsoft.com/office/drawing/2014/main" id="{128E8603-14C2-4B90-BBA0-673F2B575096}"/>
            </a:ext>
          </a:extLst>
        </xdr:cNvPr>
        <xdr:cNvSpPr txBox="1"/>
      </xdr:nvSpPr>
      <xdr:spPr>
        <a:xfrm>
          <a:off x="20199427" y="1860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89825</xdr:rowOff>
    </xdr:from>
    <xdr:ext cx="469744" cy="259045"/>
    <xdr:sp macro="" textlink="">
      <xdr:nvSpPr>
        <xdr:cNvPr id="866" name="n_3mainValue【庁舎】&#10;一人当たり面積">
          <a:extLst>
            <a:ext uri="{FF2B5EF4-FFF2-40B4-BE49-F238E27FC236}">
              <a16:creationId xmlns:a16="http://schemas.microsoft.com/office/drawing/2014/main" id="{7DD10D75-6108-40EF-B88A-308FAEA183AC}"/>
            </a:ext>
          </a:extLst>
        </xdr:cNvPr>
        <xdr:cNvSpPr txBox="1"/>
      </xdr:nvSpPr>
      <xdr:spPr>
        <a:xfrm>
          <a:off x="19310427" y="1860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92001</xdr:rowOff>
    </xdr:from>
    <xdr:ext cx="469744" cy="259045"/>
    <xdr:sp macro="" textlink="">
      <xdr:nvSpPr>
        <xdr:cNvPr id="867" name="n_4mainValue【庁舎】&#10;一人当たり面積">
          <a:extLst>
            <a:ext uri="{FF2B5EF4-FFF2-40B4-BE49-F238E27FC236}">
              <a16:creationId xmlns:a16="http://schemas.microsoft.com/office/drawing/2014/main" id="{E573D53F-C4FE-474B-871C-E393867299CE}"/>
            </a:ext>
          </a:extLst>
        </xdr:cNvPr>
        <xdr:cNvSpPr txBox="1"/>
      </xdr:nvSpPr>
      <xdr:spPr>
        <a:xfrm>
          <a:off x="18421427" y="1860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8" name="正方形/長方形 867">
          <a:extLst>
            <a:ext uri="{FF2B5EF4-FFF2-40B4-BE49-F238E27FC236}">
              <a16:creationId xmlns:a16="http://schemas.microsoft.com/office/drawing/2014/main" id="{FC82C80A-FB6E-470D-89E9-DDEB8650B86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9" name="正方形/長方形 868">
          <a:extLst>
            <a:ext uri="{FF2B5EF4-FFF2-40B4-BE49-F238E27FC236}">
              <a16:creationId xmlns:a16="http://schemas.microsoft.com/office/drawing/2014/main" id="{22D6D36C-7638-438B-A710-3E06016A9C4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70" name="テキスト ボックス 869">
          <a:extLst>
            <a:ext uri="{FF2B5EF4-FFF2-40B4-BE49-F238E27FC236}">
              <a16:creationId xmlns:a16="http://schemas.microsoft.com/office/drawing/2014/main" id="{5B4D1E14-C296-48C7-B39A-AB66CF82493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一般廃棄物処理施設、福祉施設の有形固定資産減価償却率が特に高くなっており、策定した個別施設計画に基づいて、施設の適切な維持管理に努めたい。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福祉施設については、避難所指定されているほとんどの施設において耐震改修を完了しており、その他の施設においても日々の修繕</a:t>
          </a:r>
          <a:r>
            <a:rPr kumimoji="1" lang="ja-JP" altLang="en-US" sz="1100" b="0" i="0" baseline="0">
              <a:solidFill>
                <a:schemeClr val="dk1"/>
              </a:solidFill>
              <a:effectLst/>
              <a:latin typeface="+mn-lt"/>
              <a:ea typeface="+mn-ea"/>
              <a:cs typeface="+mn-cs"/>
            </a:rPr>
            <a:t>により機能維持を図っている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一般廃棄物処理施設</a:t>
          </a:r>
          <a:r>
            <a:rPr kumimoji="1" lang="ja-JP" altLang="ja-JP" sz="1100" b="0" i="0" baseline="0">
              <a:solidFill>
                <a:schemeClr val="dk1"/>
              </a:solidFill>
              <a:effectLst/>
              <a:latin typeface="+mn-lt"/>
              <a:ea typeface="+mn-ea"/>
              <a:cs typeface="+mn-cs"/>
            </a:rPr>
            <a:t>について</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機能保全のために必要な維持管理を実施し</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処理能力の確保に努めている。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7022110</v>
      </c>
      <c r="BO4" s="485"/>
      <c r="BP4" s="485"/>
      <c r="BQ4" s="485"/>
      <c r="BR4" s="485"/>
      <c r="BS4" s="485"/>
      <c r="BT4" s="485"/>
      <c r="BU4" s="486"/>
      <c r="BV4" s="484">
        <v>6697582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8</v>
      </c>
      <c r="CU4" s="625"/>
      <c r="CV4" s="625"/>
      <c r="CW4" s="625"/>
      <c r="CX4" s="625"/>
      <c r="CY4" s="625"/>
      <c r="CZ4" s="625"/>
      <c r="DA4" s="626"/>
      <c r="DB4" s="624">
        <v>9.1</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6616897</v>
      </c>
      <c r="BO5" s="456"/>
      <c r="BP5" s="456"/>
      <c r="BQ5" s="456"/>
      <c r="BR5" s="456"/>
      <c r="BS5" s="456"/>
      <c r="BT5" s="456"/>
      <c r="BU5" s="457"/>
      <c r="BV5" s="455">
        <v>6292619</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92.8</v>
      </c>
      <c r="CU5" s="453"/>
      <c r="CV5" s="453"/>
      <c r="CW5" s="453"/>
      <c r="CX5" s="453"/>
      <c r="CY5" s="453"/>
      <c r="CZ5" s="453"/>
      <c r="DA5" s="454"/>
      <c r="DB5" s="452">
        <v>92.1</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405213</v>
      </c>
      <c r="BO6" s="456"/>
      <c r="BP6" s="456"/>
      <c r="BQ6" s="456"/>
      <c r="BR6" s="456"/>
      <c r="BS6" s="456"/>
      <c r="BT6" s="456"/>
      <c r="BU6" s="457"/>
      <c r="BV6" s="455">
        <v>404963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93.1</v>
      </c>
      <c r="CU6" s="599"/>
      <c r="CV6" s="599"/>
      <c r="CW6" s="599"/>
      <c r="CX6" s="599"/>
      <c r="CY6" s="599"/>
      <c r="CZ6" s="599"/>
      <c r="DA6" s="600"/>
      <c r="DB6" s="598">
        <v>92.7</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70877</v>
      </c>
      <c r="BO7" s="456"/>
      <c r="BP7" s="456"/>
      <c r="BQ7" s="456"/>
      <c r="BR7" s="456"/>
      <c r="BS7" s="456"/>
      <c r="BT7" s="456"/>
      <c r="BU7" s="457"/>
      <c r="BV7" s="455">
        <v>36858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4153385</v>
      </c>
      <c r="CU7" s="456"/>
      <c r="CV7" s="456"/>
      <c r="CW7" s="456"/>
      <c r="CX7" s="456"/>
      <c r="CY7" s="456"/>
      <c r="CZ7" s="456"/>
      <c r="DA7" s="457"/>
      <c r="DB7" s="455">
        <v>4064073</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334336</v>
      </c>
      <c r="BO8" s="456"/>
      <c r="BP8" s="456"/>
      <c r="BQ8" s="456"/>
      <c r="BR8" s="456"/>
      <c r="BS8" s="456"/>
      <c r="BT8" s="456"/>
      <c r="BU8" s="457"/>
      <c r="BV8" s="455">
        <v>368105</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0.46</v>
      </c>
      <c r="CU8" s="559"/>
      <c r="CV8" s="559"/>
      <c r="CW8" s="559"/>
      <c r="CX8" s="559"/>
      <c r="CY8" s="559"/>
      <c r="CZ8" s="559"/>
      <c r="DA8" s="560"/>
      <c r="DB8" s="558">
        <v>0.45</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13042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-33769</v>
      </c>
      <c r="BO9" s="456"/>
      <c r="BP9" s="456"/>
      <c r="BQ9" s="456"/>
      <c r="BR9" s="456"/>
      <c r="BS9" s="456"/>
      <c r="BT9" s="456"/>
      <c r="BU9" s="457"/>
      <c r="BV9" s="455">
        <v>95253</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8</v>
      </c>
      <c r="CU9" s="453"/>
      <c r="CV9" s="453"/>
      <c r="CW9" s="453"/>
      <c r="CX9" s="453"/>
      <c r="CY9" s="453"/>
      <c r="CZ9" s="453"/>
      <c r="DA9" s="454"/>
      <c r="DB9" s="452">
        <v>8.3000000000000007</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13358</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100200</v>
      </c>
      <c r="BO10" s="456"/>
      <c r="BP10" s="456"/>
      <c r="BQ10" s="456"/>
      <c r="BR10" s="456"/>
      <c r="BS10" s="456"/>
      <c r="BT10" s="456"/>
      <c r="BU10" s="457"/>
      <c r="BV10" s="455">
        <v>200</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15">
      <c r="A12" s="169"/>
      <c r="B12" s="561" t="s">
        <v>122</v>
      </c>
      <c r="C12" s="562"/>
      <c r="D12" s="562"/>
      <c r="E12" s="562"/>
      <c r="F12" s="562"/>
      <c r="G12" s="562"/>
      <c r="H12" s="562"/>
      <c r="I12" s="562"/>
      <c r="J12" s="562"/>
      <c r="K12" s="563"/>
      <c r="L12" s="570" t="s">
        <v>123</v>
      </c>
      <c r="M12" s="571"/>
      <c r="N12" s="571"/>
      <c r="O12" s="571"/>
      <c r="P12" s="571"/>
      <c r="Q12" s="572"/>
      <c r="R12" s="573">
        <v>12812</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129</v>
      </c>
      <c r="N13" s="540"/>
      <c r="O13" s="540"/>
      <c r="P13" s="540"/>
      <c r="Q13" s="541"/>
      <c r="R13" s="542">
        <v>12580</v>
      </c>
      <c r="S13" s="543"/>
      <c r="T13" s="543"/>
      <c r="U13" s="543"/>
      <c r="V13" s="544"/>
      <c r="W13" s="545" t="s">
        <v>130</v>
      </c>
      <c r="X13" s="441"/>
      <c r="Y13" s="441"/>
      <c r="Z13" s="441"/>
      <c r="AA13" s="441"/>
      <c r="AB13" s="442"/>
      <c r="AC13" s="408">
        <v>624</v>
      </c>
      <c r="AD13" s="409"/>
      <c r="AE13" s="409"/>
      <c r="AF13" s="409"/>
      <c r="AG13" s="410"/>
      <c r="AH13" s="408">
        <v>644</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66431</v>
      </c>
      <c r="BO13" s="456"/>
      <c r="BP13" s="456"/>
      <c r="BQ13" s="456"/>
      <c r="BR13" s="456"/>
      <c r="BS13" s="456"/>
      <c r="BT13" s="456"/>
      <c r="BU13" s="457"/>
      <c r="BV13" s="455">
        <v>95453</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5.6</v>
      </c>
      <c r="CU13" s="453"/>
      <c r="CV13" s="453"/>
      <c r="CW13" s="453"/>
      <c r="CX13" s="453"/>
      <c r="CY13" s="453"/>
      <c r="CZ13" s="453"/>
      <c r="DA13" s="454"/>
      <c r="DB13" s="452">
        <v>5</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12947</v>
      </c>
      <c r="S14" s="543"/>
      <c r="T14" s="543"/>
      <c r="U14" s="543"/>
      <c r="V14" s="544"/>
      <c r="W14" s="546"/>
      <c r="X14" s="444"/>
      <c r="Y14" s="444"/>
      <c r="Z14" s="444"/>
      <c r="AA14" s="444"/>
      <c r="AB14" s="445"/>
      <c r="AC14" s="535">
        <v>10.3</v>
      </c>
      <c r="AD14" s="536"/>
      <c r="AE14" s="536"/>
      <c r="AF14" s="536"/>
      <c r="AG14" s="537"/>
      <c r="AH14" s="535">
        <v>11.1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121</v>
      </c>
      <c r="CU14" s="553"/>
      <c r="CV14" s="553"/>
      <c r="CW14" s="553"/>
      <c r="CX14" s="553"/>
      <c r="CY14" s="553"/>
      <c r="CZ14" s="553"/>
      <c r="DA14" s="554"/>
      <c r="DB14" s="552" t="s">
        <v>121</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129</v>
      </c>
      <c r="N15" s="540"/>
      <c r="O15" s="540"/>
      <c r="P15" s="540"/>
      <c r="Q15" s="541"/>
      <c r="R15" s="542">
        <v>12741</v>
      </c>
      <c r="S15" s="543"/>
      <c r="T15" s="543"/>
      <c r="U15" s="543"/>
      <c r="V15" s="544"/>
      <c r="W15" s="545" t="s">
        <v>137</v>
      </c>
      <c r="X15" s="441"/>
      <c r="Y15" s="441"/>
      <c r="Z15" s="441"/>
      <c r="AA15" s="441"/>
      <c r="AB15" s="442"/>
      <c r="AC15" s="408">
        <v>1491</v>
      </c>
      <c r="AD15" s="409"/>
      <c r="AE15" s="409"/>
      <c r="AF15" s="409"/>
      <c r="AG15" s="410"/>
      <c r="AH15" s="408">
        <v>1487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1739424</v>
      </c>
      <c r="BO15" s="485"/>
      <c r="BP15" s="485"/>
      <c r="BQ15" s="485"/>
      <c r="BR15" s="485"/>
      <c r="BS15" s="485"/>
      <c r="BT15" s="485"/>
      <c r="BU15" s="486"/>
      <c r="BV15" s="484">
        <v>1643704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24.6</v>
      </c>
      <c r="AD16" s="536"/>
      <c r="AE16" s="536"/>
      <c r="AF16" s="536"/>
      <c r="AG16" s="537"/>
      <c r="AH16" s="535">
        <v>25.6</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3687919</v>
      </c>
      <c r="BO16" s="456"/>
      <c r="BP16" s="456"/>
      <c r="BQ16" s="456"/>
      <c r="BR16" s="456"/>
      <c r="BS16" s="456"/>
      <c r="BT16" s="456"/>
      <c r="BU16" s="457"/>
      <c r="BV16" s="455">
        <v>3611131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3945</v>
      </c>
      <c r="AD17" s="409"/>
      <c r="AE17" s="409"/>
      <c r="AF17" s="409"/>
      <c r="AG17" s="410"/>
      <c r="AH17" s="408">
        <v>3668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2195466</v>
      </c>
      <c r="BO17" s="456"/>
      <c r="BP17" s="456"/>
      <c r="BQ17" s="456"/>
      <c r="BR17" s="456"/>
      <c r="BS17" s="456"/>
      <c r="BT17" s="456"/>
      <c r="BU17" s="457"/>
      <c r="BV17" s="455">
        <v>2068554</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36.22</v>
      </c>
      <c r="M18" s="508"/>
      <c r="N18" s="508"/>
      <c r="O18" s="508"/>
      <c r="P18" s="508"/>
      <c r="Q18" s="508"/>
      <c r="R18" s="509"/>
      <c r="S18" s="509"/>
      <c r="T18" s="509"/>
      <c r="U18" s="509"/>
      <c r="V18" s="510"/>
      <c r="W18" s="526"/>
      <c r="X18" s="527"/>
      <c r="Y18" s="527"/>
      <c r="Z18" s="527"/>
      <c r="AA18" s="527"/>
      <c r="AB18" s="551"/>
      <c r="AC18" s="425">
        <v>65.099999999999994</v>
      </c>
      <c r="AD18" s="426"/>
      <c r="AE18" s="426"/>
      <c r="AF18" s="426"/>
      <c r="AG18" s="511"/>
      <c r="AH18" s="425">
        <v>63.3</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3828486</v>
      </c>
      <c r="BO18" s="456"/>
      <c r="BP18" s="456"/>
      <c r="BQ18" s="456"/>
      <c r="BR18" s="456"/>
      <c r="BS18" s="456"/>
      <c r="BT18" s="456"/>
      <c r="BU18" s="457"/>
      <c r="BV18" s="455">
        <v>3826620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360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5355321</v>
      </c>
      <c r="BO19" s="456"/>
      <c r="BP19" s="456"/>
      <c r="BQ19" s="456"/>
      <c r="BR19" s="456"/>
      <c r="BS19" s="456"/>
      <c r="BT19" s="456"/>
      <c r="BU19" s="457"/>
      <c r="BV19" s="455">
        <v>5192467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5054</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4708057</v>
      </c>
      <c r="BO22" s="485"/>
      <c r="BP22" s="485"/>
      <c r="BQ22" s="485"/>
      <c r="BR22" s="485"/>
      <c r="BS22" s="485"/>
      <c r="BT22" s="485"/>
      <c r="BU22" s="486"/>
      <c r="BV22" s="484">
        <v>4979370</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3804469</v>
      </c>
      <c r="BO23" s="456"/>
      <c r="BP23" s="456"/>
      <c r="BQ23" s="456"/>
      <c r="BR23" s="456"/>
      <c r="BS23" s="456"/>
      <c r="BT23" s="456"/>
      <c r="BU23" s="457"/>
      <c r="BV23" s="455">
        <v>4027444</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7380</v>
      </c>
      <c r="R24" s="409"/>
      <c r="S24" s="409"/>
      <c r="T24" s="409"/>
      <c r="U24" s="409"/>
      <c r="V24" s="410"/>
      <c r="W24" s="498"/>
      <c r="X24" s="435"/>
      <c r="Y24" s="436"/>
      <c r="Z24" s="411" t="s">
        <v>162</v>
      </c>
      <c r="AA24" s="412"/>
      <c r="AB24" s="412"/>
      <c r="AC24" s="412"/>
      <c r="AD24" s="412"/>
      <c r="AE24" s="412"/>
      <c r="AF24" s="412"/>
      <c r="AG24" s="413"/>
      <c r="AH24" s="408">
        <v>112</v>
      </c>
      <c r="AI24" s="409"/>
      <c r="AJ24" s="409"/>
      <c r="AK24" s="409"/>
      <c r="AL24" s="410"/>
      <c r="AM24" s="408">
        <v>335104</v>
      </c>
      <c r="AN24" s="409"/>
      <c r="AO24" s="409"/>
      <c r="AP24" s="409"/>
      <c r="AQ24" s="409"/>
      <c r="AR24" s="410"/>
      <c r="AS24" s="408">
        <v>2992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2617741</v>
      </c>
      <c r="BO24" s="456"/>
      <c r="BP24" s="456"/>
      <c r="BQ24" s="456"/>
      <c r="BR24" s="456"/>
      <c r="BS24" s="456"/>
      <c r="BT24" s="456"/>
      <c r="BU24" s="457"/>
      <c r="BV24" s="455">
        <v>2677291</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2</v>
      </c>
      <c r="M25" s="409"/>
      <c r="N25" s="409"/>
      <c r="O25" s="409"/>
      <c r="P25" s="410"/>
      <c r="Q25" s="408">
        <v>5904</v>
      </c>
      <c r="R25" s="409"/>
      <c r="S25" s="409"/>
      <c r="T25" s="409"/>
      <c r="U25" s="409"/>
      <c r="V25" s="410"/>
      <c r="W25" s="498"/>
      <c r="X25" s="435"/>
      <c r="Y25" s="436"/>
      <c r="Z25" s="411" t="s">
        <v>165</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1049437</v>
      </c>
      <c r="BO25" s="485"/>
      <c r="BP25" s="485"/>
      <c r="BQ25" s="485"/>
      <c r="BR25" s="485"/>
      <c r="BS25" s="485"/>
      <c r="BT25" s="485"/>
      <c r="BU25" s="486"/>
      <c r="BV25" s="484">
        <v>115880</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5462</v>
      </c>
      <c r="R26" s="409"/>
      <c r="S26" s="409"/>
      <c r="T26" s="409"/>
      <c r="U26" s="409"/>
      <c r="V26" s="410"/>
      <c r="W26" s="498"/>
      <c r="X26" s="435"/>
      <c r="Y26" s="436"/>
      <c r="Z26" s="411" t="s">
        <v>168</v>
      </c>
      <c r="AA26" s="466"/>
      <c r="AB26" s="466"/>
      <c r="AC26" s="466"/>
      <c r="AD26" s="466"/>
      <c r="AE26" s="466"/>
      <c r="AF26" s="466"/>
      <c r="AG26" s="467"/>
      <c r="AH26" s="408">
        <v>6</v>
      </c>
      <c r="AI26" s="409"/>
      <c r="AJ26" s="409"/>
      <c r="AK26" s="409"/>
      <c r="AL26" s="410"/>
      <c r="AM26" s="408">
        <v>20268</v>
      </c>
      <c r="AN26" s="409"/>
      <c r="AO26" s="409"/>
      <c r="AP26" s="409"/>
      <c r="AQ26" s="409"/>
      <c r="AR26" s="410"/>
      <c r="AS26" s="408">
        <v>3378</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v>12710</v>
      </c>
      <c r="BO26" s="456"/>
      <c r="BP26" s="456"/>
      <c r="BQ26" s="456"/>
      <c r="BR26" s="456"/>
      <c r="BS26" s="456"/>
      <c r="BT26" s="456"/>
      <c r="BU26" s="457"/>
      <c r="BV26" s="455">
        <v>9920</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3087</v>
      </c>
      <c r="R27" s="409"/>
      <c r="S27" s="409"/>
      <c r="T27" s="409"/>
      <c r="U27" s="409"/>
      <c r="V27" s="410"/>
      <c r="W27" s="498"/>
      <c r="X27" s="435"/>
      <c r="Y27" s="436"/>
      <c r="Z27" s="411" t="s">
        <v>171</v>
      </c>
      <c r="AA27" s="412"/>
      <c r="AB27" s="412"/>
      <c r="AC27" s="412"/>
      <c r="AD27" s="412"/>
      <c r="AE27" s="412"/>
      <c r="AF27" s="412"/>
      <c r="AG27" s="413"/>
      <c r="AH27" s="408">
        <v>12</v>
      </c>
      <c r="AI27" s="409"/>
      <c r="AJ27" s="409"/>
      <c r="AK27" s="409"/>
      <c r="AL27" s="410"/>
      <c r="AM27" s="408">
        <v>36648</v>
      </c>
      <c r="AN27" s="409"/>
      <c r="AO27" s="409"/>
      <c r="AP27" s="409"/>
      <c r="AQ27" s="409"/>
      <c r="AR27" s="410"/>
      <c r="AS27" s="408">
        <v>3054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121</v>
      </c>
      <c r="BO27" s="490"/>
      <c r="BP27" s="490"/>
      <c r="BQ27" s="490"/>
      <c r="BR27" s="490"/>
      <c r="BS27" s="490"/>
      <c r="BT27" s="490"/>
      <c r="BU27" s="491"/>
      <c r="BV27" s="489" t="s">
        <v>121</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2573</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778326</v>
      </c>
      <c r="BO28" s="485"/>
      <c r="BP28" s="485"/>
      <c r="BQ28" s="485"/>
      <c r="BR28" s="485"/>
      <c r="BS28" s="485"/>
      <c r="BT28" s="485"/>
      <c r="BU28" s="486"/>
      <c r="BV28" s="484">
        <v>678126</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10</v>
      </c>
      <c r="M29" s="409"/>
      <c r="N29" s="409"/>
      <c r="O29" s="409"/>
      <c r="P29" s="410"/>
      <c r="Q29" s="408">
        <v>2058</v>
      </c>
      <c r="R29" s="409"/>
      <c r="S29" s="409"/>
      <c r="T29" s="409"/>
      <c r="U29" s="409"/>
      <c r="V29" s="410"/>
      <c r="W29" s="499"/>
      <c r="X29" s="500"/>
      <c r="Y29" s="501"/>
      <c r="Z29" s="411" t="s">
        <v>177</v>
      </c>
      <c r="AA29" s="412"/>
      <c r="AB29" s="412"/>
      <c r="AC29" s="412"/>
      <c r="AD29" s="412"/>
      <c r="AE29" s="412"/>
      <c r="AF29" s="412"/>
      <c r="AG29" s="413"/>
      <c r="AH29" s="408">
        <v>124</v>
      </c>
      <c r="AI29" s="409"/>
      <c r="AJ29" s="409"/>
      <c r="AK29" s="409"/>
      <c r="AL29" s="410"/>
      <c r="AM29" s="408">
        <v>371752</v>
      </c>
      <c r="AN29" s="409"/>
      <c r="AO29" s="409"/>
      <c r="AP29" s="409"/>
      <c r="AQ29" s="409"/>
      <c r="AR29" s="410"/>
      <c r="AS29" s="408">
        <v>2998</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748500</v>
      </c>
      <c r="BO29" s="456"/>
      <c r="BP29" s="456"/>
      <c r="BQ29" s="456"/>
      <c r="BR29" s="456"/>
      <c r="BS29" s="456"/>
      <c r="BT29" s="456"/>
      <c r="BU29" s="457"/>
      <c r="BV29" s="455">
        <v>918500</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2503493</v>
      </c>
      <c r="BO30" s="490"/>
      <c r="BP30" s="490"/>
      <c r="BQ30" s="490"/>
      <c r="BR30" s="490"/>
      <c r="BS30" s="490"/>
      <c r="BT30" s="490"/>
      <c r="BU30" s="491"/>
      <c r="BV30" s="489">
        <v>2281647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板野町特別会計国民健康保険</v>
      </c>
      <c r="X34" s="404"/>
      <c r="Y34" s="404"/>
      <c r="Z34" s="404"/>
      <c r="AA34" s="404"/>
      <c r="AB34" s="404"/>
      <c r="AC34" s="404"/>
      <c r="AD34" s="404"/>
      <c r="AE34" s="404"/>
      <c r="AF34" s="404"/>
      <c r="AG34" s="404"/>
      <c r="AH34" s="404"/>
      <c r="AI34" s="404"/>
      <c r="AJ34" s="404"/>
      <c r="AK34" s="404"/>
      <c r="AL34" s="169"/>
      <c r="AM34" s="403">
        <f>IF(AO34="","",MAX(C34:D43,U34:V43)+1)</f>
        <v>8</v>
      </c>
      <c r="AN34" s="403"/>
      <c r="AO34" s="404" t="str">
        <f>IF('各会計、関係団体の財政状況及び健全化判断比率'!B32="","",'各会計、関係団体の財政状況及び健全化判断比率'!B32)</f>
        <v>板野町水道事業会計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徳島県市町村議会議員公務災害補償等組合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板野町土地開発公社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板野町住宅新築資金等貸付事業特別会計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板野町介護保険（保険事業）特別会計</v>
      </c>
      <c r="X35" s="404"/>
      <c r="Y35" s="404"/>
      <c r="Z35" s="404"/>
      <c r="AA35" s="404"/>
      <c r="AB35" s="404"/>
      <c r="AC35" s="404"/>
      <c r="AD35" s="404"/>
      <c r="AE35" s="404"/>
      <c r="AF35" s="404"/>
      <c r="AG35" s="404"/>
      <c r="AH35" s="404"/>
      <c r="AI35" s="404"/>
      <c r="AJ35" s="404"/>
      <c r="AK35" s="404"/>
      <c r="AL35" s="169"/>
      <c r="AM35" s="403">
        <f t="shared" ref="AM35:AM43" si="0">IF(AO35="","",AM34+1)</f>
        <v>9</v>
      </c>
      <c r="AN35" s="403"/>
      <c r="AO35" s="404" t="str">
        <f>IF('各会計、関係団体の財政状況及び健全化判断比率'!B33="","",'各会計、関係団体の財政状況及び健全化判断比率'!B33)</f>
        <v>板野町下水道事業会計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徳島県市町村総合事務組合（一般会計）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板野町奨学金貸与事業特別会計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板野町後期高齢者医療特別会計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徳島県市町村総合事務組合（徳島滞納整理機構特別会計）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7</v>
      </c>
      <c r="V37" s="403"/>
      <c r="W37" s="404" t="str">
        <f>IF('各会計、関係団体の財政状況及び健全化判断比率'!B31="","",'各会計、関係団体の財政状況及び健全化判断比率'!B31)</f>
        <v>板野町介護保険（介護サービス事業）特別会計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徳島県後期高齢者医療広域連合（一般会計）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徳島県後期高齢者医療広域連合（後期高齢者医療事業会計）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中央広域環境施設組合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板野西部消防組合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松茂町ほか二町競艇事業組合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ofth3ulKvJm2uV+QIn9VNhww4mFbyF75rjBu3PsJwPT8izhjV9D+TR0+SqpMUXQ4/vyz8pneTAg7bmqRVI758g==" saltValue="bCB/sW73od+5tG92vBxTk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1602164</v>
      </c>
      <c r="S5" s="713"/>
      <c r="T5" s="713"/>
      <c r="U5" s="713"/>
      <c r="V5" s="713"/>
      <c r="W5" s="713"/>
      <c r="X5" s="713"/>
      <c r="Y5" s="738"/>
      <c r="Z5" s="751">
        <v>22.8</v>
      </c>
      <c r="AA5" s="751"/>
      <c r="AB5" s="751"/>
      <c r="AC5" s="751"/>
      <c r="AD5" s="752">
        <v>1602164</v>
      </c>
      <c r="AE5" s="752"/>
      <c r="AF5" s="752"/>
      <c r="AG5" s="752"/>
      <c r="AH5" s="752"/>
      <c r="AI5" s="752"/>
      <c r="AJ5" s="752"/>
      <c r="AK5" s="752"/>
      <c r="AL5" s="739">
        <v>39</v>
      </c>
      <c r="AM5" s="721"/>
      <c r="AN5" s="721"/>
      <c r="AO5" s="740"/>
      <c r="AP5" s="715" t="s">
        <v>216</v>
      </c>
      <c r="AQ5" s="716"/>
      <c r="AR5" s="716"/>
      <c r="AS5" s="716"/>
      <c r="AT5" s="716"/>
      <c r="AU5" s="716"/>
      <c r="AV5" s="716"/>
      <c r="AW5" s="716"/>
      <c r="AX5" s="716"/>
      <c r="AY5" s="716"/>
      <c r="AZ5" s="716"/>
      <c r="BA5" s="716"/>
      <c r="BB5" s="716"/>
      <c r="BC5" s="716"/>
      <c r="BD5" s="716"/>
      <c r="BE5" s="716"/>
      <c r="BF5" s="717"/>
      <c r="BG5" s="657">
        <v>1602164</v>
      </c>
      <c r="BH5" s="658"/>
      <c r="BI5" s="658"/>
      <c r="BJ5" s="658"/>
      <c r="BK5" s="658"/>
      <c r="BL5" s="658"/>
      <c r="BM5" s="658"/>
      <c r="BN5" s="659"/>
      <c r="BO5" s="695">
        <v>100</v>
      </c>
      <c r="BP5" s="695"/>
      <c r="BQ5" s="695"/>
      <c r="BR5" s="695"/>
      <c r="BS5" s="696">
        <v>42013</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84060</v>
      </c>
      <c r="S6" s="658"/>
      <c r="T6" s="658"/>
      <c r="U6" s="658"/>
      <c r="V6" s="658"/>
      <c r="W6" s="658"/>
      <c r="X6" s="658"/>
      <c r="Y6" s="659"/>
      <c r="Z6" s="695">
        <v>1.2</v>
      </c>
      <c r="AA6" s="695"/>
      <c r="AB6" s="695"/>
      <c r="AC6" s="695"/>
      <c r="AD6" s="696">
        <v>84060</v>
      </c>
      <c r="AE6" s="696"/>
      <c r="AF6" s="696"/>
      <c r="AG6" s="696"/>
      <c r="AH6" s="696"/>
      <c r="AI6" s="696"/>
      <c r="AJ6" s="696"/>
      <c r="AK6" s="696"/>
      <c r="AL6" s="660">
        <v>2</v>
      </c>
      <c r="AM6" s="661"/>
      <c r="AN6" s="661"/>
      <c r="AO6" s="697"/>
      <c r="AP6" s="654" t="s">
        <v>221</v>
      </c>
      <c r="AQ6" s="655"/>
      <c r="AR6" s="655"/>
      <c r="AS6" s="655"/>
      <c r="AT6" s="655"/>
      <c r="AU6" s="655"/>
      <c r="AV6" s="655"/>
      <c r="AW6" s="655"/>
      <c r="AX6" s="655"/>
      <c r="AY6" s="655"/>
      <c r="AZ6" s="655"/>
      <c r="BA6" s="655"/>
      <c r="BB6" s="655"/>
      <c r="BC6" s="655"/>
      <c r="BD6" s="655"/>
      <c r="BE6" s="655"/>
      <c r="BF6" s="656"/>
      <c r="BG6" s="657">
        <v>1602164</v>
      </c>
      <c r="BH6" s="658"/>
      <c r="BI6" s="658"/>
      <c r="BJ6" s="658"/>
      <c r="BK6" s="658"/>
      <c r="BL6" s="658"/>
      <c r="BM6" s="658"/>
      <c r="BN6" s="659"/>
      <c r="BO6" s="695">
        <v>100</v>
      </c>
      <c r="BP6" s="695"/>
      <c r="BQ6" s="695"/>
      <c r="BR6" s="695"/>
      <c r="BS6" s="696">
        <v>42013</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77864</v>
      </c>
      <c r="CS6" s="658"/>
      <c r="CT6" s="658"/>
      <c r="CU6" s="658"/>
      <c r="CV6" s="658"/>
      <c r="CW6" s="658"/>
      <c r="CX6" s="658"/>
      <c r="CY6" s="659"/>
      <c r="CZ6" s="739">
        <v>1.2</v>
      </c>
      <c r="DA6" s="721"/>
      <c r="DB6" s="721"/>
      <c r="DC6" s="741"/>
      <c r="DD6" s="663" t="s">
        <v>121</v>
      </c>
      <c r="DE6" s="658"/>
      <c r="DF6" s="658"/>
      <c r="DG6" s="658"/>
      <c r="DH6" s="658"/>
      <c r="DI6" s="658"/>
      <c r="DJ6" s="658"/>
      <c r="DK6" s="658"/>
      <c r="DL6" s="658"/>
      <c r="DM6" s="658"/>
      <c r="DN6" s="658"/>
      <c r="DO6" s="658"/>
      <c r="DP6" s="659"/>
      <c r="DQ6" s="663">
        <v>77808</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929</v>
      </c>
      <c r="S7" s="658"/>
      <c r="T7" s="658"/>
      <c r="U7" s="658"/>
      <c r="V7" s="658"/>
      <c r="W7" s="658"/>
      <c r="X7" s="658"/>
      <c r="Y7" s="659"/>
      <c r="Z7" s="695">
        <v>0</v>
      </c>
      <c r="AA7" s="695"/>
      <c r="AB7" s="695"/>
      <c r="AC7" s="695"/>
      <c r="AD7" s="696">
        <v>929</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691228</v>
      </c>
      <c r="BH7" s="658"/>
      <c r="BI7" s="658"/>
      <c r="BJ7" s="658"/>
      <c r="BK7" s="658"/>
      <c r="BL7" s="658"/>
      <c r="BM7" s="658"/>
      <c r="BN7" s="659"/>
      <c r="BO7" s="695">
        <v>43.1</v>
      </c>
      <c r="BP7" s="695"/>
      <c r="BQ7" s="695"/>
      <c r="BR7" s="695"/>
      <c r="BS7" s="696">
        <v>42013</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1296078</v>
      </c>
      <c r="CS7" s="658"/>
      <c r="CT7" s="658"/>
      <c r="CU7" s="658"/>
      <c r="CV7" s="658"/>
      <c r="CW7" s="658"/>
      <c r="CX7" s="658"/>
      <c r="CY7" s="659"/>
      <c r="CZ7" s="695">
        <v>19.600000000000001</v>
      </c>
      <c r="DA7" s="695"/>
      <c r="DB7" s="695"/>
      <c r="DC7" s="695"/>
      <c r="DD7" s="663">
        <v>16521</v>
      </c>
      <c r="DE7" s="658"/>
      <c r="DF7" s="658"/>
      <c r="DG7" s="658"/>
      <c r="DH7" s="658"/>
      <c r="DI7" s="658"/>
      <c r="DJ7" s="658"/>
      <c r="DK7" s="658"/>
      <c r="DL7" s="658"/>
      <c r="DM7" s="658"/>
      <c r="DN7" s="658"/>
      <c r="DO7" s="658"/>
      <c r="DP7" s="659"/>
      <c r="DQ7" s="663">
        <v>1061764</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21764</v>
      </c>
      <c r="S8" s="658"/>
      <c r="T8" s="658"/>
      <c r="U8" s="658"/>
      <c r="V8" s="658"/>
      <c r="W8" s="658"/>
      <c r="X8" s="658"/>
      <c r="Y8" s="659"/>
      <c r="Z8" s="695">
        <v>0.3</v>
      </c>
      <c r="AA8" s="695"/>
      <c r="AB8" s="695"/>
      <c r="AC8" s="695"/>
      <c r="AD8" s="696">
        <v>21764</v>
      </c>
      <c r="AE8" s="696"/>
      <c r="AF8" s="696"/>
      <c r="AG8" s="696"/>
      <c r="AH8" s="696"/>
      <c r="AI8" s="696"/>
      <c r="AJ8" s="696"/>
      <c r="AK8" s="696"/>
      <c r="AL8" s="660">
        <v>0.5</v>
      </c>
      <c r="AM8" s="661"/>
      <c r="AN8" s="661"/>
      <c r="AO8" s="697"/>
      <c r="AP8" s="654" t="s">
        <v>227</v>
      </c>
      <c r="AQ8" s="655"/>
      <c r="AR8" s="655"/>
      <c r="AS8" s="655"/>
      <c r="AT8" s="655"/>
      <c r="AU8" s="655"/>
      <c r="AV8" s="655"/>
      <c r="AW8" s="655"/>
      <c r="AX8" s="655"/>
      <c r="AY8" s="655"/>
      <c r="AZ8" s="655"/>
      <c r="BA8" s="655"/>
      <c r="BB8" s="655"/>
      <c r="BC8" s="655"/>
      <c r="BD8" s="655"/>
      <c r="BE8" s="655"/>
      <c r="BF8" s="656"/>
      <c r="BG8" s="657">
        <v>19069</v>
      </c>
      <c r="BH8" s="658"/>
      <c r="BI8" s="658"/>
      <c r="BJ8" s="658"/>
      <c r="BK8" s="658"/>
      <c r="BL8" s="658"/>
      <c r="BM8" s="658"/>
      <c r="BN8" s="659"/>
      <c r="BO8" s="695">
        <v>1.2</v>
      </c>
      <c r="BP8" s="695"/>
      <c r="BQ8" s="695"/>
      <c r="BR8" s="695"/>
      <c r="BS8" s="696" t="s">
        <v>121</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2556436</v>
      </c>
      <c r="CS8" s="658"/>
      <c r="CT8" s="658"/>
      <c r="CU8" s="658"/>
      <c r="CV8" s="658"/>
      <c r="CW8" s="658"/>
      <c r="CX8" s="658"/>
      <c r="CY8" s="659"/>
      <c r="CZ8" s="695">
        <v>38.6</v>
      </c>
      <c r="DA8" s="695"/>
      <c r="DB8" s="695"/>
      <c r="DC8" s="695"/>
      <c r="DD8" s="663">
        <v>24752</v>
      </c>
      <c r="DE8" s="658"/>
      <c r="DF8" s="658"/>
      <c r="DG8" s="658"/>
      <c r="DH8" s="658"/>
      <c r="DI8" s="658"/>
      <c r="DJ8" s="658"/>
      <c r="DK8" s="658"/>
      <c r="DL8" s="658"/>
      <c r="DM8" s="658"/>
      <c r="DN8" s="658"/>
      <c r="DO8" s="658"/>
      <c r="DP8" s="659"/>
      <c r="DQ8" s="663">
        <v>1599328</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28684</v>
      </c>
      <c r="S9" s="658"/>
      <c r="T9" s="658"/>
      <c r="U9" s="658"/>
      <c r="V9" s="658"/>
      <c r="W9" s="658"/>
      <c r="X9" s="658"/>
      <c r="Y9" s="659"/>
      <c r="Z9" s="695">
        <v>0.4</v>
      </c>
      <c r="AA9" s="695"/>
      <c r="AB9" s="695"/>
      <c r="AC9" s="695"/>
      <c r="AD9" s="696">
        <v>28684</v>
      </c>
      <c r="AE9" s="696"/>
      <c r="AF9" s="696"/>
      <c r="AG9" s="696"/>
      <c r="AH9" s="696"/>
      <c r="AI9" s="696"/>
      <c r="AJ9" s="696"/>
      <c r="AK9" s="696"/>
      <c r="AL9" s="660">
        <v>0.7</v>
      </c>
      <c r="AM9" s="661"/>
      <c r="AN9" s="661"/>
      <c r="AO9" s="697"/>
      <c r="AP9" s="654" t="s">
        <v>230</v>
      </c>
      <c r="AQ9" s="655"/>
      <c r="AR9" s="655"/>
      <c r="AS9" s="655"/>
      <c r="AT9" s="655"/>
      <c r="AU9" s="655"/>
      <c r="AV9" s="655"/>
      <c r="AW9" s="655"/>
      <c r="AX9" s="655"/>
      <c r="AY9" s="655"/>
      <c r="AZ9" s="655"/>
      <c r="BA9" s="655"/>
      <c r="BB9" s="655"/>
      <c r="BC9" s="655"/>
      <c r="BD9" s="655"/>
      <c r="BE9" s="655"/>
      <c r="BF9" s="656"/>
      <c r="BG9" s="657">
        <v>473680</v>
      </c>
      <c r="BH9" s="658"/>
      <c r="BI9" s="658"/>
      <c r="BJ9" s="658"/>
      <c r="BK9" s="658"/>
      <c r="BL9" s="658"/>
      <c r="BM9" s="658"/>
      <c r="BN9" s="659"/>
      <c r="BO9" s="695">
        <v>29.6</v>
      </c>
      <c r="BP9" s="695"/>
      <c r="BQ9" s="695"/>
      <c r="BR9" s="695"/>
      <c r="BS9" s="696" t="s">
        <v>121</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667850</v>
      </c>
      <c r="CS9" s="658"/>
      <c r="CT9" s="658"/>
      <c r="CU9" s="658"/>
      <c r="CV9" s="658"/>
      <c r="CW9" s="658"/>
      <c r="CX9" s="658"/>
      <c r="CY9" s="659"/>
      <c r="CZ9" s="695">
        <v>10.1</v>
      </c>
      <c r="DA9" s="695"/>
      <c r="DB9" s="695"/>
      <c r="DC9" s="695"/>
      <c r="DD9" s="663">
        <v>36087</v>
      </c>
      <c r="DE9" s="658"/>
      <c r="DF9" s="658"/>
      <c r="DG9" s="658"/>
      <c r="DH9" s="658"/>
      <c r="DI9" s="658"/>
      <c r="DJ9" s="658"/>
      <c r="DK9" s="658"/>
      <c r="DL9" s="658"/>
      <c r="DM9" s="658"/>
      <c r="DN9" s="658"/>
      <c r="DO9" s="658"/>
      <c r="DP9" s="659"/>
      <c r="DQ9" s="663">
        <v>545914</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41881</v>
      </c>
      <c r="BH10" s="658"/>
      <c r="BI10" s="658"/>
      <c r="BJ10" s="658"/>
      <c r="BK10" s="658"/>
      <c r="BL10" s="658"/>
      <c r="BM10" s="658"/>
      <c r="BN10" s="659"/>
      <c r="BO10" s="695">
        <v>2.6</v>
      </c>
      <c r="BP10" s="695"/>
      <c r="BQ10" s="695"/>
      <c r="BR10" s="695"/>
      <c r="BS10" s="696" t="s">
        <v>121</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121</v>
      </c>
      <c r="CS10" s="658"/>
      <c r="CT10" s="658"/>
      <c r="CU10" s="658"/>
      <c r="CV10" s="658"/>
      <c r="CW10" s="658"/>
      <c r="CX10" s="658"/>
      <c r="CY10" s="659"/>
      <c r="CZ10" s="695" t="s">
        <v>121</v>
      </c>
      <c r="DA10" s="695"/>
      <c r="DB10" s="695"/>
      <c r="DC10" s="695"/>
      <c r="DD10" s="663" t="s">
        <v>121</v>
      </c>
      <c r="DE10" s="658"/>
      <c r="DF10" s="658"/>
      <c r="DG10" s="658"/>
      <c r="DH10" s="658"/>
      <c r="DI10" s="658"/>
      <c r="DJ10" s="658"/>
      <c r="DK10" s="658"/>
      <c r="DL10" s="658"/>
      <c r="DM10" s="658"/>
      <c r="DN10" s="658"/>
      <c r="DO10" s="658"/>
      <c r="DP10" s="659"/>
      <c r="DQ10" s="663" t="s">
        <v>121</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317805</v>
      </c>
      <c r="S11" s="658"/>
      <c r="T11" s="658"/>
      <c r="U11" s="658"/>
      <c r="V11" s="658"/>
      <c r="W11" s="658"/>
      <c r="X11" s="658"/>
      <c r="Y11" s="659"/>
      <c r="Z11" s="660">
        <v>4.5</v>
      </c>
      <c r="AA11" s="661"/>
      <c r="AB11" s="661"/>
      <c r="AC11" s="662"/>
      <c r="AD11" s="663">
        <v>317805</v>
      </c>
      <c r="AE11" s="658"/>
      <c r="AF11" s="658"/>
      <c r="AG11" s="658"/>
      <c r="AH11" s="658"/>
      <c r="AI11" s="658"/>
      <c r="AJ11" s="658"/>
      <c r="AK11" s="659"/>
      <c r="AL11" s="660">
        <v>7.7</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156598</v>
      </c>
      <c r="BH11" s="658"/>
      <c r="BI11" s="658"/>
      <c r="BJ11" s="658"/>
      <c r="BK11" s="658"/>
      <c r="BL11" s="658"/>
      <c r="BM11" s="658"/>
      <c r="BN11" s="659"/>
      <c r="BO11" s="695">
        <v>9.8000000000000007</v>
      </c>
      <c r="BP11" s="695"/>
      <c r="BQ11" s="695"/>
      <c r="BR11" s="695"/>
      <c r="BS11" s="696">
        <v>42013</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75294</v>
      </c>
      <c r="CS11" s="658"/>
      <c r="CT11" s="658"/>
      <c r="CU11" s="658"/>
      <c r="CV11" s="658"/>
      <c r="CW11" s="658"/>
      <c r="CX11" s="658"/>
      <c r="CY11" s="659"/>
      <c r="CZ11" s="695">
        <v>1.1000000000000001</v>
      </c>
      <c r="DA11" s="695"/>
      <c r="DB11" s="695"/>
      <c r="DC11" s="695"/>
      <c r="DD11" s="663">
        <v>6066</v>
      </c>
      <c r="DE11" s="658"/>
      <c r="DF11" s="658"/>
      <c r="DG11" s="658"/>
      <c r="DH11" s="658"/>
      <c r="DI11" s="658"/>
      <c r="DJ11" s="658"/>
      <c r="DK11" s="658"/>
      <c r="DL11" s="658"/>
      <c r="DM11" s="658"/>
      <c r="DN11" s="658"/>
      <c r="DO11" s="658"/>
      <c r="DP11" s="659"/>
      <c r="DQ11" s="663">
        <v>59058</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121</v>
      </c>
      <c r="S12" s="658"/>
      <c r="T12" s="658"/>
      <c r="U12" s="658"/>
      <c r="V12" s="658"/>
      <c r="W12" s="658"/>
      <c r="X12" s="658"/>
      <c r="Y12" s="659"/>
      <c r="Z12" s="695" t="s">
        <v>121</v>
      </c>
      <c r="AA12" s="695"/>
      <c r="AB12" s="695"/>
      <c r="AC12" s="695"/>
      <c r="AD12" s="696" t="s">
        <v>121</v>
      </c>
      <c r="AE12" s="696"/>
      <c r="AF12" s="696"/>
      <c r="AG12" s="696"/>
      <c r="AH12" s="696"/>
      <c r="AI12" s="696"/>
      <c r="AJ12" s="696"/>
      <c r="AK12" s="696"/>
      <c r="AL12" s="660" t="s">
        <v>121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737243</v>
      </c>
      <c r="BH12" s="658"/>
      <c r="BI12" s="658"/>
      <c r="BJ12" s="658"/>
      <c r="BK12" s="658"/>
      <c r="BL12" s="658"/>
      <c r="BM12" s="658"/>
      <c r="BN12" s="659"/>
      <c r="BO12" s="695">
        <v>46</v>
      </c>
      <c r="BP12" s="695"/>
      <c r="BQ12" s="695"/>
      <c r="BR12" s="695"/>
      <c r="BS12" s="696" t="s">
        <v>121</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137553</v>
      </c>
      <c r="CS12" s="658"/>
      <c r="CT12" s="658"/>
      <c r="CU12" s="658"/>
      <c r="CV12" s="658"/>
      <c r="CW12" s="658"/>
      <c r="CX12" s="658"/>
      <c r="CY12" s="659"/>
      <c r="CZ12" s="695">
        <v>2.1</v>
      </c>
      <c r="DA12" s="695"/>
      <c r="DB12" s="695"/>
      <c r="DC12" s="695"/>
      <c r="DD12" s="663">
        <v>1729</v>
      </c>
      <c r="DE12" s="658"/>
      <c r="DF12" s="658"/>
      <c r="DG12" s="658"/>
      <c r="DH12" s="658"/>
      <c r="DI12" s="658"/>
      <c r="DJ12" s="658"/>
      <c r="DK12" s="658"/>
      <c r="DL12" s="658"/>
      <c r="DM12" s="658"/>
      <c r="DN12" s="658"/>
      <c r="DO12" s="658"/>
      <c r="DP12" s="659"/>
      <c r="DQ12" s="663">
        <v>45195</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737242</v>
      </c>
      <c r="BH13" s="658"/>
      <c r="BI13" s="658"/>
      <c r="BJ13" s="658"/>
      <c r="BK13" s="658"/>
      <c r="BL13" s="658"/>
      <c r="BM13" s="658"/>
      <c r="BN13" s="659"/>
      <c r="BO13" s="695">
        <v>46</v>
      </c>
      <c r="BP13" s="695"/>
      <c r="BQ13" s="695"/>
      <c r="BR13" s="695"/>
      <c r="BS13" s="696" t="s">
        <v>121</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406985</v>
      </c>
      <c r="CS13" s="658"/>
      <c r="CT13" s="658"/>
      <c r="CU13" s="658"/>
      <c r="CV13" s="658"/>
      <c r="CW13" s="658"/>
      <c r="CX13" s="658"/>
      <c r="CY13" s="659"/>
      <c r="CZ13" s="695">
        <v>6.2</v>
      </c>
      <c r="DA13" s="695"/>
      <c r="DB13" s="695"/>
      <c r="DC13" s="695"/>
      <c r="DD13" s="663">
        <v>129040</v>
      </c>
      <c r="DE13" s="658"/>
      <c r="DF13" s="658"/>
      <c r="DG13" s="658"/>
      <c r="DH13" s="658"/>
      <c r="DI13" s="658"/>
      <c r="DJ13" s="658"/>
      <c r="DK13" s="658"/>
      <c r="DL13" s="658"/>
      <c r="DM13" s="658"/>
      <c r="DN13" s="658"/>
      <c r="DO13" s="658"/>
      <c r="DP13" s="659"/>
      <c r="DQ13" s="663">
        <v>331602</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60726</v>
      </c>
      <c r="BH14" s="658"/>
      <c r="BI14" s="658"/>
      <c r="BJ14" s="658"/>
      <c r="BK14" s="658"/>
      <c r="BL14" s="658"/>
      <c r="BM14" s="658"/>
      <c r="BN14" s="659"/>
      <c r="BO14" s="695">
        <v>3.8</v>
      </c>
      <c r="BP14" s="695"/>
      <c r="BQ14" s="695"/>
      <c r="BR14" s="695"/>
      <c r="BS14" s="696" t="s">
        <v>121</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251049</v>
      </c>
      <c r="CS14" s="658"/>
      <c r="CT14" s="658"/>
      <c r="CU14" s="658"/>
      <c r="CV14" s="658"/>
      <c r="CW14" s="658"/>
      <c r="CX14" s="658"/>
      <c r="CY14" s="659"/>
      <c r="CZ14" s="695">
        <v>3.8</v>
      </c>
      <c r="DA14" s="695"/>
      <c r="DB14" s="695"/>
      <c r="DC14" s="695"/>
      <c r="DD14" s="663">
        <v>22759</v>
      </c>
      <c r="DE14" s="658"/>
      <c r="DF14" s="658"/>
      <c r="DG14" s="658"/>
      <c r="DH14" s="658"/>
      <c r="DI14" s="658"/>
      <c r="DJ14" s="658"/>
      <c r="DK14" s="658"/>
      <c r="DL14" s="658"/>
      <c r="DM14" s="658"/>
      <c r="DN14" s="658"/>
      <c r="DO14" s="658"/>
      <c r="DP14" s="659"/>
      <c r="DQ14" s="663">
        <v>229490</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7956</v>
      </c>
      <c r="S15" s="658"/>
      <c r="T15" s="658"/>
      <c r="U15" s="658"/>
      <c r="V15" s="658"/>
      <c r="W15" s="658"/>
      <c r="X15" s="658"/>
      <c r="Y15" s="659"/>
      <c r="Z15" s="695">
        <v>0.1</v>
      </c>
      <c r="AA15" s="695"/>
      <c r="AB15" s="695"/>
      <c r="AC15" s="695"/>
      <c r="AD15" s="696">
        <v>7956</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112967</v>
      </c>
      <c r="BH15" s="658"/>
      <c r="BI15" s="658"/>
      <c r="BJ15" s="658"/>
      <c r="BK15" s="658"/>
      <c r="BL15" s="658"/>
      <c r="BM15" s="658"/>
      <c r="BN15" s="659"/>
      <c r="BO15" s="695">
        <v>7.1</v>
      </c>
      <c r="BP15" s="695"/>
      <c r="BQ15" s="695"/>
      <c r="BR15" s="695"/>
      <c r="BS15" s="696" t="s">
        <v>121</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703200</v>
      </c>
      <c r="CS15" s="658"/>
      <c r="CT15" s="658"/>
      <c r="CU15" s="658"/>
      <c r="CV15" s="658"/>
      <c r="CW15" s="658"/>
      <c r="CX15" s="658"/>
      <c r="CY15" s="659"/>
      <c r="CZ15" s="695">
        <v>10.6</v>
      </c>
      <c r="DA15" s="695"/>
      <c r="DB15" s="695"/>
      <c r="DC15" s="695"/>
      <c r="DD15" s="663">
        <v>132689</v>
      </c>
      <c r="DE15" s="658"/>
      <c r="DF15" s="658"/>
      <c r="DG15" s="658"/>
      <c r="DH15" s="658"/>
      <c r="DI15" s="658"/>
      <c r="DJ15" s="658"/>
      <c r="DK15" s="658"/>
      <c r="DL15" s="658"/>
      <c r="DM15" s="658"/>
      <c r="DN15" s="658"/>
      <c r="DO15" s="658"/>
      <c r="DP15" s="659"/>
      <c r="DQ15" s="663">
        <v>569482</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29072</v>
      </c>
      <c r="S16" s="658"/>
      <c r="T16" s="658"/>
      <c r="U16" s="658"/>
      <c r="V16" s="658"/>
      <c r="W16" s="658"/>
      <c r="X16" s="658"/>
      <c r="Y16" s="659"/>
      <c r="Z16" s="695">
        <v>0.4</v>
      </c>
      <c r="AA16" s="695"/>
      <c r="AB16" s="695"/>
      <c r="AC16" s="695"/>
      <c r="AD16" s="696">
        <v>29072</v>
      </c>
      <c r="AE16" s="696"/>
      <c r="AF16" s="696"/>
      <c r="AG16" s="696"/>
      <c r="AH16" s="696"/>
      <c r="AI16" s="696"/>
      <c r="AJ16" s="696"/>
      <c r="AK16" s="696"/>
      <c r="AL16" s="660">
        <v>0.7</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9597</v>
      </c>
      <c r="CS16" s="658"/>
      <c r="CT16" s="658"/>
      <c r="CU16" s="658"/>
      <c r="CV16" s="658"/>
      <c r="CW16" s="658"/>
      <c r="CX16" s="658"/>
      <c r="CY16" s="659"/>
      <c r="CZ16" s="695">
        <v>0.1</v>
      </c>
      <c r="DA16" s="695"/>
      <c r="DB16" s="695"/>
      <c r="DC16" s="695"/>
      <c r="DD16" s="663" t="s">
        <v>121</v>
      </c>
      <c r="DE16" s="658"/>
      <c r="DF16" s="658"/>
      <c r="DG16" s="658"/>
      <c r="DH16" s="658"/>
      <c r="DI16" s="658"/>
      <c r="DJ16" s="658"/>
      <c r="DK16" s="658"/>
      <c r="DL16" s="658"/>
      <c r="DM16" s="658"/>
      <c r="DN16" s="658"/>
      <c r="DO16" s="658"/>
      <c r="DP16" s="659"/>
      <c r="DQ16" s="663">
        <v>1874</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63470</v>
      </c>
      <c r="S17" s="658"/>
      <c r="T17" s="658"/>
      <c r="U17" s="658"/>
      <c r="V17" s="658"/>
      <c r="W17" s="658"/>
      <c r="X17" s="658"/>
      <c r="Y17" s="659"/>
      <c r="Z17" s="695">
        <v>0.9</v>
      </c>
      <c r="AA17" s="695"/>
      <c r="AB17" s="695"/>
      <c r="AC17" s="695"/>
      <c r="AD17" s="696">
        <v>63470</v>
      </c>
      <c r="AE17" s="696"/>
      <c r="AF17" s="696"/>
      <c r="AG17" s="696"/>
      <c r="AH17" s="696"/>
      <c r="AI17" s="696"/>
      <c r="AJ17" s="696"/>
      <c r="AK17" s="696"/>
      <c r="AL17" s="660">
        <v>1.5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434991</v>
      </c>
      <c r="CS17" s="658"/>
      <c r="CT17" s="658"/>
      <c r="CU17" s="658"/>
      <c r="CV17" s="658"/>
      <c r="CW17" s="658"/>
      <c r="CX17" s="658"/>
      <c r="CY17" s="659"/>
      <c r="CZ17" s="695">
        <v>6.6</v>
      </c>
      <c r="DA17" s="695"/>
      <c r="DB17" s="695"/>
      <c r="DC17" s="695"/>
      <c r="DD17" s="663" t="s">
        <v>121</v>
      </c>
      <c r="DE17" s="658"/>
      <c r="DF17" s="658"/>
      <c r="DG17" s="658"/>
      <c r="DH17" s="658"/>
      <c r="DI17" s="658"/>
      <c r="DJ17" s="658"/>
      <c r="DK17" s="658"/>
      <c r="DL17" s="658"/>
      <c r="DM17" s="658"/>
      <c r="DN17" s="658"/>
      <c r="DO17" s="658"/>
      <c r="DP17" s="659"/>
      <c r="DQ17" s="663">
        <v>428593</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6620</v>
      </c>
      <c r="S18" s="658"/>
      <c r="T18" s="658"/>
      <c r="U18" s="658"/>
      <c r="V18" s="658"/>
      <c r="W18" s="658"/>
      <c r="X18" s="658"/>
      <c r="Y18" s="659"/>
      <c r="Z18" s="695">
        <v>0.1</v>
      </c>
      <c r="AA18" s="695"/>
      <c r="AB18" s="695"/>
      <c r="AC18" s="695"/>
      <c r="AD18" s="696">
        <v>6620</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50655</v>
      </c>
      <c r="S19" s="658"/>
      <c r="T19" s="658"/>
      <c r="U19" s="658"/>
      <c r="V19" s="658"/>
      <c r="W19" s="658"/>
      <c r="X19" s="658"/>
      <c r="Y19" s="659"/>
      <c r="Z19" s="695">
        <v>0.7</v>
      </c>
      <c r="AA19" s="695"/>
      <c r="AB19" s="695"/>
      <c r="AC19" s="695"/>
      <c r="AD19" s="696">
        <v>50655</v>
      </c>
      <c r="AE19" s="696"/>
      <c r="AF19" s="696"/>
      <c r="AG19" s="696"/>
      <c r="AH19" s="696"/>
      <c r="AI19" s="696"/>
      <c r="AJ19" s="696"/>
      <c r="AK19" s="696"/>
      <c r="AL19" s="660">
        <v>1.2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121</v>
      </c>
      <c r="BH19" s="658"/>
      <c r="BI19" s="658"/>
      <c r="BJ19" s="658"/>
      <c r="BK19" s="658"/>
      <c r="BL19" s="658"/>
      <c r="BM19" s="658"/>
      <c r="BN19" s="659"/>
      <c r="BO19" s="695" t="s">
        <v>121</v>
      </c>
      <c r="BP19" s="695"/>
      <c r="BQ19" s="695"/>
      <c r="BR19" s="695"/>
      <c r="BS19" s="696" t="s">
        <v>121</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6195</v>
      </c>
      <c r="S20" s="658"/>
      <c r="T20" s="658"/>
      <c r="U20" s="658"/>
      <c r="V20" s="658"/>
      <c r="W20" s="658"/>
      <c r="X20" s="658"/>
      <c r="Y20" s="659"/>
      <c r="Z20" s="695">
        <v>0.1</v>
      </c>
      <c r="AA20" s="695"/>
      <c r="AB20" s="695"/>
      <c r="AC20" s="695"/>
      <c r="AD20" s="696">
        <v>6195</v>
      </c>
      <c r="AE20" s="696"/>
      <c r="AF20" s="696"/>
      <c r="AG20" s="696"/>
      <c r="AH20" s="696"/>
      <c r="AI20" s="696"/>
      <c r="AJ20" s="696"/>
      <c r="AK20" s="696"/>
      <c r="AL20" s="660">
        <v>0.2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121</v>
      </c>
      <c r="BH20" s="658"/>
      <c r="BI20" s="658"/>
      <c r="BJ20" s="658"/>
      <c r="BK20" s="658"/>
      <c r="BL20" s="658"/>
      <c r="BM20" s="658"/>
      <c r="BN20" s="659"/>
      <c r="BO20" s="695" t="s">
        <v>121</v>
      </c>
      <c r="BP20" s="695"/>
      <c r="BQ20" s="695"/>
      <c r="BR20" s="695"/>
      <c r="BS20" s="696" t="s">
        <v>121</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6616897</v>
      </c>
      <c r="CS20" s="658"/>
      <c r="CT20" s="658"/>
      <c r="CU20" s="658"/>
      <c r="CV20" s="658"/>
      <c r="CW20" s="658"/>
      <c r="CX20" s="658"/>
      <c r="CY20" s="659"/>
      <c r="CZ20" s="695">
        <v>100</v>
      </c>
      <c r="DA20" s="695"/>
      <c r="DB20" s="695"/>
      <c r="DC20" s="695"/>
      <c r="DD20" s="663">
        <v>369643</v>
      </c>
      <c r="DE20" s="658"/>
      <c r="DF20" s="658"/>
      <c r="DG20" s="658"/>
      <c r="DH20" s="658"/>
      <c r="DI20" s="658"/>
      <c r="DJ20" s="658"/>
      <c r="DK20" s="658"/>
      <c r="DL20" s="658"/>
      <c r="DM20" s="658"/>
      <c r="DN20" s="658"/>
      <c r="DO20" s="658"/>
      <c r="DP20" s="659"/>
      <c r="DQ20" s="663">
        <v>4950108</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2141959</v>
      </c>
      <c r="S21" s="658"/>
      <c r="T21" s="658"/>
      <c r="U21" s="658"/>
      <c r="V21" s="658"/>
      <c r="W21" s="658"/>
      <c r="X21" s="658"/>
      <c r="Y21" s="659"/>
      <c r="Z21" s="695">
        <v>30.5</v>
      </c>
      <c r="AA21" s="695"/>
      <c r="AB21" s="695"/>
      <c r="AC21" s="695"/>
      <c r="AD21" s="696">
        <v>1945213</v>
      </c>
      <c r="AE21" s="696"/>
      <c r="AF21" s="696"/>
      <c r="AG21" s="696"/>
      <c r="AH21" s="696"/>
      <c r="AI21" s="696"/>
      <c r="AJ21" s="696"/>
      <c r="AK21" s="696"/>
      <c r="AL21" s="660">
        <v>47.3</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1945213</v>
      </c>
      <c r="S22" s="658"/>
      <c r="T22" s="658"/>
      <c r="U22" s="658"/>
      <c r="V22" s="658"/>
      <c r="W22" s="658"/>
      <c r="X22" s="658"/>
      <c r="Y22" s="659"/>
      <c r="Z22" s="695">
        <v>27.7</v>
      </c>
      <c r="AA22" s="695"/>
      <c r="AB22" s="695"/>
      <c r="AC22" s="695"/>
      <c r="AD22" s="696">
        <v>1945213</v>
      </c>
      <c r="AE22" s="696"/>
      <c r="AF22" s="696"/>
      <c r="AG22" s="696"/>
      <c r="AH22" s="696"/>
      <c r="AI22" s="696"/>
      <c r="AJ22" s="696"/>
      <c r="AK22" s="696"/>
      <c r="AL22" s="660">
        <v>47.3</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196746</v>
      </c>
      <c r="S23" s="658"/>
      <c r="T23" s="658"/>
      <c r="U23" s="658"/>
      <c r="V23" s="658"/>
      <c r="W23" s="658"/>
      <c r="X23" s="658"/>
      <c r="Y23" s="659"/>
      <c r="Z23" s="695">
        <v>2.8</v>
      </c>
      <c r="AA23" s="695"/>
      <c r="AB23" s="695"/>
      <c r="AC23" s="695"/>
      <c r="AD23" s="696" t="s">
        <v>121</v>
      </c>
      <c r="AE23" s="696"/>
      <c r="AF23" s="696"/>
      <c r="AG23" s="696"/>
      <c r="AH23" s="696"/>
      <c r="AI23" s="696"/>
      <c r="AJ23" s="696"/>
      <c r="AK23" s="696"/>
      <c r="AL23" s="660" t="s">
        <v>121</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121</v>
      </c>
      <c r="BH23" s="658"/>
      <c r="BI23" s="658"/>
      <c r="BJ23" s="658"/>
      <c r="BK23" s="658"/>
      <c r="BL23" s="658"/>
      <c r="BM23" s="658"/>
      <c r="BN23" s="659"/>
      <c r="BO23" s="695" t="s">
        <v>121</v>
      </c>
      <c r="BP23" s="695"/>
      <c r="BQ23" s="695"/>
      <c r="BR23" s="695"/>
      <c r="BS23" s="696" t="s">
        <v>121</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121</v>
      </c>
      <c r="S24" s="658"/>
      <c r="T24" s="658"/>
      <c r="U24" s="658"/>
      <c r="V24" s="658"/>
      <c r="W24" s="658"/>
      <c r="X24" s="658"/>
      <c r="Y24" s="659"/>
      <c r="Z24" s="695" t="s">
        <v>121</v>
      </c>
      <c r="AA24" s="695"/>
      <c r="AB24" s="695"/>
      <c r="AC24" s="695"/>
      <c r="AD24" s="696" t="s">
        <v>121</v>
      </c>
      <c r="AE24" s="696"/>
      <c r="AF24" s="696"/>
      <c r="AG24" s="696"/>
      <c r="AH24" s="696"/>
      <c r="AI24" s="696"/>
      <c r="AJ24" s="696"/>
      <c r="AK24" s="696"/>
      <c r="AL24" s="660" t="s">
        <v>121</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3060082</v>
      </c>
      <c r="CS24" s="713"/>
      <c r="CT24" s="713"/>
      <c r="CU24" s="713"/>
      <c r="CV24" s="713"/>
      <c r="CW24" s="713"/>
      <c r="CX24" s="713"/>
      <c r="CY24" s="738"/>
      <c r="CZ24" s="739">
        <v>46.2</v>
      </c>
      <c r="DA24" s="721"/>
      <c r="DB24" s="721"/>
      <c r="DC24" s="741"/>
      <c r="DD24" s="737">
        <v>2170205</v>
      </c>
      <c r="DE24" s="713"/>
      <c r="DF24" s="713"/>
      <c r="DG24" s="713"/>
      <c r="DH24" s="713"/>
      <c r="DI24" s="713"/>
      <c r="DJ24" s="713"/>
      <c r="DK24" s="738"/>
      <c r="DL24" s="737">
        <v>1927724</v>
      </c>
      <c r="DM24" s="713"/>
      <c r="DN24" s="713"/>
      <c r="DO24" s="713"/>
      <c r="DP24" s="713"/>
      <c r="DQ24" s="713"/>
      <c r="DR24" s="713"/>
      <c r="DS24" s="713"/>
      <c r="DT24" s="713"/>
      <c r="DU24" s="713"/>
      <c r="DV24" s="738"/>
      <c r="DW24" s="739">
        <v>46.7</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4297863</v>
      </c>
      <c r="S25" s="658"/>
      <c r="T25" s="658"/>
      <c r="U25" s="658"/>
      <c r="V25" s="658"/>
      <c r="W25" s="658"/>
      <c r="X25" s="658"/>
      <c r="Y25" s="659"/>
      <c r="Z25" s="695">
        <v>61.2</v>
      </c>
      <c r="AA25" s="695"/>
      <c r="AB25" s="695"/>
      <c r="AC25" s="695"/>
      <c r="AD25" s="696">
        <v>4101117</v>
      </c>
      <c r="AE25" s="696"/>
      <c r="AF25" s="696"/>
      <c r="AG25" s="696"/>
      <c r="AH25" s="696"/>
      <c r="AI25" s="696"/>
      <c r="AJ25" s="696"/>
      <c r="AK25" s="696"/>
      <c r="AL25" s="660">
        <v>99.8</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1327630</v>
      </c>
      <c r="CS25" s="670"/>
      <c r="CT25" s="670"/>
      <c r="CU25" s="670"/>
      <c r="CV25" s="670"/>
      <c r="CW25" s="670"/>
      <c r="CX25" s="670"/>
      <c r="CY25" s="671"/>
      <c r="CZ25" s="660">
        <v>20.100000000000001</v>
      </c>
      <c r="DA25" s="672"/>
      <c r="DB25" s="672"/>
      <c r="DC25" s="673"/>
      <c r="DD25" s="663">
        <v>1178365</v>
      </c>
      <c r="DE25" s="670"/>
      <c r="DF25" s="670"/>
      <c r="DG25" s="670"/>
      <c r="DH25" s="670"/>
      <c r="DI25" s="670"/>
      <c r="DJ25" s="670"/>
      <c r="DK25" s="671"/>
      <c r="DL25" s="663">
        <v>1162790</v>
      </c>
      <c r="DM25" s="670"/>
      <c r="DN25" s="670"/>
      <c r="DO25" s="670"/>
      <c r="DP25" s="670"/>
      <c r="DQ25" s="670"/>
      <c r="DR25" s="670"/>
      <c r="DS25" s="670"/>
      <c r="DT25" s="670"/>
      <c r="DU25" s="670"/>
      <c r="DV25" s="671"/>
      <c r="DW25" s="660">
        <v>28.2</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1077</v>
      </c>
      <c r="S26" s="658"/>
      <c r="T26" s="658"/>
      <c r="U26" s="658"/>
      <c r="V26" s="658"/>
      <c r="W26" s="658"/>
      <c r="X26" s="658"/>
      <c r="Y26" s="659"/>
      <c r="Z26" s="695">
        <v>0</v>
      </c>
      <c r="AA26" s="695"/>
      <c r="AB26" s="695"/>
      <c r="AC26" s="695"/>
      <c r="AD26" s="696">
        <v>1077</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746958</v>
      </c>
      <c r="CS26" s="658"/>
      <c r="CT26" s="658"/>
      <c r="CU26" s="658"/>
      <c r="CV26" s="658"/>
      <c r="CW26" s="658"/>
      <c r="CX26" s="658"/>
      <c r="CY26" s="659"/>
      <c r="CZ26" s="660">
        <v>11.3</v>
      </c>
      <c r="DA26" s="672"/>
      <c r="DB26" s="672"/>
      <c r="DC26" s="673"/>
      <c r="DD26" s="663">
        <v>680990</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66908</v>
      </c>
      <c r="S27" s="658"/>
      <c r="T27" s="658"/>
      <c r="U27" s="658"/>
      <c r="V27" s="658"/>
      <c r="W27" s="658"/>
      <c r="X27" s="658"/>
      <c r="Y27" s="659"/>
      <c r="Z27" s="695">
        <v>1</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1602164</v>
      </c>
      <c r="BH27" s="658"/>
      <c r="BI27" s="658"/>
      <c r="BJ27" s="658"/>
      <c r="BK27" s="658"/>
      <c r="BL27" s="658"/>
      <c r="BM27" s="658"/>
      <c r="BN27" s="659"/>
      <c r="BO27" s="695">
        <v>100</v>
      </c>
      <c r="BP27" s="695"/>
      <c r="BQ27" s="695"/>
      <c r="BR27" s="695"/>
      <c r="BS27" s="696">
        <v>42013</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1297461</v>
      </c>
      <c r="CS27" s="670"/>
      <c r="CT27" s="670"/>
      <c r="CU27" s="670"/>
      <c r="CV27" s="670"/>
      <c r="CW27" s="670"/>
      <c r="CX27" s="670"/>
      <c r="CY27" s="671"/>
      <c r="CZ27" s="660">
        <v>19.600000000000001</v>
      </c>
      <c r="DA27" s="672"/>
      <c r="DB27" s="672"/>
      <c r="DC27" s="673"/>
      <c r="DD27" s="663">
        <v>563247</v>
      </c>
      <c r="DE27" s="670"/>
      <c r="DF27" s="670"/>
      <c r="DG27" s="670"/>
      <c r="DH27" s="670"/>
      <c r="DI27" s="670"/>
      <c r="DJ27" s="670"/>
      <c r="DK27" s="671"/>
      <c r="DL27" s="663">
        <v>336341</v>
      </c>
      <c r="DM27" s="670"/>
      <c r="DN27" s="670"/>
      <c r="DO27" s="670"/>
      <c r="DP27" s="670"/>
      <c r="DQ27" s="670"/>
      <c r="DR27" s="670"/>
      <c r="DS27" s="670"/>
      <c r="DT27" s="670"/>
      <c r="DU27" s="670"/>
      <c r="DV27" s="671"/>
      <c r="DW27" s="660">
        <v>8.1999999999999993</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142308</v>
      </c>
      <c r="S28" s="658"/>
      <c r="T28" s="658"/>
      <c r="U28" s="658"/>
      <c r="V28" s="658"/>
      <c r="W28" s="658"/>
      <c r="X28" s="658"/>
      <c r="Y28" s="659"/>
      <c r="Z28" s="695">
        <v>2</v>
      </c>
      <c r="AA28" s="695"/>
      <c r="AB28" s="695"/>
      <c r="AC28" s="695"/>
      <c r="AD28" s="696" t="s">
        <v>121</v>
      </c>
      <c r="AE28" s="696"/>
      <c r="AF28" s="696"/>
      <c r="AG28" s="696"/>
      <c r="AH28" s="696"/>
      <c r="AI28" s="696"/>
      <c r="AJ28" s="696"/>
      <c r="AK28" s="696"/>
      <c r="AL28" s="660" t="s">
        <v>121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434991</v>
      </c>
      <c r="CS28" s="658"/>
      <c r="CT28" s="658"/>
      <c r="CU28" s="658"/>
      <c r="CV28" s="658"/>
      <c r="CW28" s="658"/>
      <c r="CX28" s="658"/>
      <c r="CY28" s="659"/>
      <c r="CZ28" s="660">
        <v>6.6</v>
      </c>
      <c r="DA28" s="672"/>
      <c r="DB28" s="672"/>
      <c r="DC28" s="673"/>
      <c r="DD28" s="663">
        <v>428593</v>
      </c>
      <c r="DE28" s="658"/>
      <c r="DF28" s="658"/>
      <c r="DG28" s="658"/>
      <c r="DH28" s="658"/>
      <c r="DI28" s="658"/>
      <c r="DJ28" s="658"/>
      <c r="DK28" s="659"/>
      <c r="DL28" s="663">
        <v>428593</v>
      </c>
      <c r="DM28" s="658"/>
      <c r="DN28" s="658"/>
      <c r="DO28" s="658"/>
      <c r="DP28" s="658"/>
      <c r="DQ28" s="658"/>
      <c r="DR28" s="658"/>
      <c r="DS28" s="658"/>
      <c r="DT28" s="658"/>
      <c r="DU28" s="658"/>
      <c r="DV28" s="659"/>
      <c r="DW28" s="660">
        <v>10.4</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15261</v>
      </c>
      <c r="S29" s="658"/>
      <c r="T29" s="658"/>
      <c r="U29" s="658"/>
      <c r="V29" s="658"/>
      <c r="W29" s="658"/>
      <c r="X29" s="658"/>
      <c r="Y29" s="659"/>
      <c r="Z29" s="695">
        <v>0.2</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434991</v>
      </c>
      <c r="CS29" s="670"/>
      <c r="CT29" s="670"/>
      <c r="CU29" s="670"/>
      <c r="CV29" s="670"/>
      <c r="CW29" s="670"/>
      <c r="CX29" s="670"/>
      <c r="CY29" s="671"/>
      <c r="CZ29" s="660">
        <v>6.6</v>
      </c>
      <c r="DA29" s="672"/>
      <c r="DB29" s="672"/>
      <c r="DC29" s="673"/>
      <c r="DD29" s="663">
        <v>428593</v>
      </c>
      <c r="DE29" s="670"/>
      <c r="DF29" s="670"/>
      <c r="DG29" s="670"/>
      <c r="DH29" s="670"/>
      <c r="DI29" s="670"/>
      <c r="DJ29" s="670"/>
      <c r="DK29" s="671"/>
      <c r="DL29" s="663">
        <v>428593</v>
      </c>
      <c r="DM29" s="670"/>
      <c r="DN29" s="670"/>
      <c r="DO29" s="670"/>
      <c r="DP29" s="670"/>
      <c r="DQ29" s="670"/>
      <c r="DR29" s="670"/>
      <c r="DS29" s="670"/>
      <c r="DT29" s="670"/>
      <c r="DU29" s="670"/>
      <c r="DV29" s="671"/>
      <c r="DW29" s="660">
        <v>10.4</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832001</v>
      </c>
      <c r="S30" s="658"/>
      <c r="T30" s="658"/>
      <c r="U30" s="658"/>
      <c r="V30" s="658"/>
      <c r="W30" s="658"/>
      <c r="X30" s="658"/>
      <c r="Y30" s="659"/>
      <c r="Z30" s="695">
        <v>11.8</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423219</v>
      </c>
      <c r="CS30" s="658"/>
      <c r="CT30" s="658"/>
      <c r="CU30" s="658"/>
      <c r="CV30" s="658"/>
      <c r="CW30" s="658"/>
      <c r="CX30" s="658"/>
      <c r="CY30" s="659"/>
      <c r="CZ30" s="660">
        <v>6.4</v>
      </c>
      <c r="DA30" s="672"/>
      <c r="DB30" s="672"/>
      <c r="DC30" s="673"/>
      <c r="DD30" s="663">
        <v>416821</v>
      </c>
      <c r="DE30" s="658"/>
      <c r="DF30" s="658"/>
      <c r="DG30" s="658"/>
      <c r="DH30" s="658"/>
      <c r="DI30" s="658"/>
      <c r="DJ30" s="658"/>
      <c r="DK30" s="659"/>
      <c r="DL30" s="663">
        <v>416821</v>
      </c>
      <c r="DM30" s="658"/>
      <c r="DN30" s="658"/>
      <c r="DO30" s="658"/>
      <c r="DP30" s="658"/>
      <c r="DQ30" s="658"/>
      <c r="DR30" s="658"/>
      <c r="DS30" s="658"/>
      <c r="DT30" s="658"/>
      <c r="DU30" s="658"/>
      <c r="DV30" s="659"/>
      <c r="DW30" s="660">
        <v>10.1</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97.5</v>
      </c>
      <c r="BN31" s="720"/>
      <c r="BO31" s="720"/>
      <c r="BP31" s="720"/>
      <c r="BQ31" s="722"/>
      <c r="BR31" s="719">
        <v>99.1</v>
      </c>
      <c r="BS31" s="720"/>
      <c r="BT31" s="720"/>
      <c r="BU31" s="720"/>
      <c r="BV31" s="720"/>
      <c r="BW31" s="720"/>
      <c r="BX31" s="721">
        <v>97.3</v>
      </c>
      <c r="BY31" s="720"/>
      <c r="BZ31" s="720"/>
      <c r="CA31" s="720"/>
      <c r="CB31" s="722"/>
      <c r="CD31" s="678"/>
      <c r="CE31" s="679"/>
      <c r="CF31" s="654" t="s">
        <v>300</v>
      </c>
      <c r="CG31" s="655"/>
      <c r="CH31" s="655"/>
      <c r="CI31" s="655"/>
      <c r="CJ31" s="655"/>
      <c r="CK31" s="655"/>
      <c r="CL31" s="655"/>
      <c r="CM31" s="655"/>
      <c r="CN31" s="655"/>
      <c r="CO31" s="655"/>
      <c r="CP31" s="655"/>
      <c r="CQ31" s="656"/>
      <c r="CR31" s="657">
        <v>11772</v>
      </c>
      <c r="CS31" s="670"/>
      <c r="CT31" s="670"/>
      <c r="CU31" s="670"/>
      <c r="CV31" s="670"/>
      <c r="CW31" s="670"/>
      <c r="CX31" s="670"/>
      <c r="CY31" s="671"/>
      <c r="CZ31" s="660">
        <v>0.2</v>
      </c>
      <c r="DA31" s="672"/>
      <c r="DB31" s="672"/>
      <c r="DC31" s="673"/>
      <c r="DD31" s="663">
        <v>11772</v>
      </c>
      <c r="DE31" s="670"/>
      <c r="DF31" s="670"/>
      <c r="DG31" s="670"/>
      <c r="DH31" s="670"/>
      <c r="DI31" s="670"/>
      <c r="DJ31" s="670"/>
      <c r="DK31" s="671"/>
      <c r="DL31" s="663">
        <v>11772</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447863</v>
      </c>
      <c r="S32" s="658"/>
      <c r="T32" s="658"/>
      <c r="U32" s="658"/>
      <c r="V32" s="658"/>
      <c r="W32" s="658"/>
      <c r="X32" s="658"/>
      <c r="Y32" s="659"/>
      <c r="Z32" s="695">
        <v>6.4</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0"/>
      <c r="AU32" s="202" t="s">
        <v>302</v>
      </c>
      <c r="AX32" s="654" t="s">
        <v>303</v>
      </c>
      <c r="AY32" s="655"/>
      <c r="AZ32" s="655"/>
      <c r="BA32" s="655"/>
      <c r="BB32" s="655"/>
      <c r="BC32" s="655"/>
      <c r="BD32" s="655"/>
      <c r="BE32" s="655"/>
      <c r="BF32" s="656"/>
      <c r="BG32" s="723">
        <v>99.5</v>
      </c>
      <c r="BH32" s="670"/>
      <c r="BI32" s="670"/>
      <c r="BJ32" s="670"/>
      <c r="BK32" s="670"/>
      <c r="BL32" s="670"/>
      <c r="BM32" s="661">
        <v>98.9</v>
      </c>
      <c r="BN32" s="670"/>
      <c r="BO32" s="670"/>
      <c r="BP32" s="670"/>
      <c r="BQ32" s="693"/>
      <c r="BR32" s="723">
        <v>99.2</v>
      </c>
      <c r="BS32" s="670"/>
      <c r="BT32" s="670"/>
      <c r="BU32" s="670"/>
      <c r="BV32" s="670"/>
      <c r="BW32" s="670"/>
      <c r="BX32" s="661">
        <v>98.6</v>
      </c>
      <c r="BY32" s="670"/>
      <c r="BZ32" s="670"/>
      <c r="CA32" s="670"/>
      <c r="CB32" s="693"/>
      <c r="CD32" s="680"/>
      <c r="CE32" s="681"/>
      <c r="CF32" s="654" t="s">
        <v>304</v>
      </c>
      <c r="CG32" s="655"/>
      <c r="CH32" s="655"/>
      <c r="CI32" s="655"/>
      <c r="CJ32" s="655"/>
      <c r="CK32" s="655"/>
      <c r="CL32" s="655"/>
      <c r="CM32" s="655"/>
      <c r="CN32" s="655"/>
      <c r="CO32" s="655"/>
      <c r="CP32" s="655"/>
      <c r="CQ32" s="656"/>
      <c r="CR32" s="657" t="s">
        <v>121</v>
      </c>
      <c r="CS32" s="658"/>
      <c r="CT32" s="658"/>
      <c r="CU32" s="658"/>
      <c r="CV32" s="658"/>
      <c r="CW32" s="658"/>
      <c r="CX32" s="658"/>
      <c r="CY32" s="659"/>
      <c r="CZ32" s="660" t="s">
        <v>121</v>
      </c>
      <c r="DA32" s="672"/>
      <c r="DB32" s="672"/>
      <c r="DC32" s="673"/>
      <c r="DD32" s="663" t="s">
        <v>121</v>
      </c>
      <c r="DE32" s="658"/>
      <c r="DF32" s="658"/>
      <c r="DG32" s="658"/>
      <c r="DH32" s="658"/>
      <c r="DI32" s="658"/>
      <c r="DJ32" s="658"/>
      <c r="DK32" s="659"/>
      <c r="DL32" s="663" t="s">
        <v>121</v>
      </c>
      <c r="DM32" s="658"/>
      <c r="DN32" s="658"/>
      <c r="DO32" s="658"/>
      <c r="DP32" s="658"/>
      <c r="DQ32" s="658"/>
      <c r="DR32" s="658"/>
      <c r="DS32" s="658"/>
      <c r="DT32" s="658"/>
      <c r="DU32" s="658"/>
      <c r="DV32" s="659"/>
      <c r="DW32" s="660" t="s">
        <v>121</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38131</v>
      </c>
      <c r="S33" s="658"/>
      <c r="T33" s="658"/>
      <c r="U33" s="658"/>
      <c r="V33" s="658"/>
      <c r="W33" s="658"/>
      <c r="X33" s="658"/>
      <c r="Y33" s="659"/>
      <c r="Z33" s="695">
        <v>0.5</v>
      </c>
      <c r="AA33" s="695"/>
      <c r="AB33" s="695"/>
      <c r="AC33" s="695"/>
      <c r="AD33" s="696">
        <v>8337</v>
      </c>
      <c r="AE33" s="696"/>
      <c r="AF33" s="696"/>
      <c r="AG33" s="696"/>
      <c r="AH33" s="696"/>
      <c r="AI33" s="696"/>
      <c r="AJ33" s="696"/>
      <c r="AK33" s="696"/>
      <c r="AL33" s="660">
        <v>0.2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99.2</v>
      </c>
      <c r="BH33" s="642"/>
      <c r="BI33" s="642"/>
      <c r="BJ33" s="642"/>
      <c r="BK33" s="642"/>
      <c r="BL33" s="642"/>
      <c r="BM33" s="688">
        <v>96.1</v>
      </c>
      <c r="BN33" s="642"/>
      <c r="BO33" s="642"/>
      <c r="BP33" s="642"/>
      <c r="BQ33" s="705"/>
      <c r="BR33" s="718">
        <v>98.9</v>
      </c>
      <c r="BS33" s="642"/>
      <c r="BT33" s="642"/>
      <c r="BU33" s="642"/>
      <c r="BV33" s="642"/>
      <c r="BW33" s="642"/>
      <c r="BX33" s="688">
        <v>95.9</v>
      </c>
      <c r="BY33" s="642"/>
      <c r="BZ33" s="642"/>
      <c r="CA33" s="642"/>
      <c r="CB33" s="705"/>
      <c r="CD33" s="654" t="s">
        <v>307</v>
      </c>
      <c r="CE33" s="655"/>
      <c r="CF33" s="655"/>
      <c r="CG33" s="655"/>
      <c r="CH33" s="655"/>
      <c r="CI33" s="655"/>
      <c r="CJ33" s="655"/>
      <c r="CK33" s="655"/>
      <c r="CL33" s="655"/>
      <c r="CM33" s="655"/>
      <c r="CN33" s="655"/>
      <c r="CO33" s="655"/>
      <c r="CP33" s="655"/>
      <c r="CQ33" s="656"/>
      <c r="CR33" s="657">
        <v>3177575</v>
      </c>
      <c r="CS33" s="670"/>
      <c r="CT33" s="670"/>
      <c r="CU33" s="670"/>
      <c r="CV33" s="670"/>
      <c r="CW33" s="670"/>
      <c r="CX33" s="670"/>
      <c r="CY33" s="671"/>
      <c r="CZ33" s="660">
        <v>48</v>
      </c>
      <c r="DA33" s="672"/>
      <c r="DB33" s="672"/>
      <c r="DC33" s="673"/>
      <c r="DD33" s="663">
        <v>2594688</v>
      </c>
      <c r="DE33" s="670"/>
      <c r="DF33" s="670"/>
      <c r="DG33" s="670"/>
      <c r="DH33" s="670"/>
      <c r="DI33" s="670"/>
      <c r="DJ33" s="670"/>
      <c r="DK33" s="671"/>
      <c r="DL33" s="663">
        <v>1900762</v>
      </c>
      <c r="DM33" s="670"/>
      <c r="DN33" s="670"/>
      <c r="DO33" s="670"/>
      <c r="DP33" s="670"/>
      <c r="DQ33" s="670"/>
      <c r="DR33" s="670"/>
      <c r="DS33" s="670"/>
      <c r="DT33" s="670"/>
      <c r="DU33" s="670"/>
      <c r="DV33" s="671"/>
      <c r="DW33" s="660">
        <v>46.1</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67232</v>
      </c>
      <c r="S34" s="658"/>
      <c r="T34" s="658"/>
      <c r="U34" s="658"/>
      <c r="V34" s="658"/>
      <c r="W34" s="658"/>
      <c r="X34" s="658"/>
      <c r="Y34" s="659"/>
      <c r="Z34" s="695">
        <v>1</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971028</v>
      </c>
      <c r="CS34" s="658"/>
      <c r="CT34" s="658"/>
      <c r="CU34" s="658"/>
      <c r="CV34" s="658"/>
      <c r="CW34" s="658"/>
      <c r="CX34" s="658"/>
      <c r="CY34" s="659"/>
      <c r="CZ34" s="660">
        <v>14.7</v>
      </c>
      <c r="DA34" s="672"/>
      <c r="DB34" s="672"/>
      <c r="DC34" s="673"/>
      <c r="DD34" s="663">
        <v>736239</v>
      </c>
      <c r="DE34" s="658"/>
      <c r="DF34" s="658"/>
      <c r="DG34" s="658"/>
      <c r="DH34" s="658"/>
      <c r="DI34" s="658"/>
      <c r="DJ34" s="658"/>
      <c r="DK34" s="659"/>
      <c r="DL34" s="663">
        <v>690665</v>
      </c>
      <c r="DM34" s="658"/>
      <c r="DN34" s="658"/>
      <c r="DO34" s="658"/>
      <c r="DP34" s="658"/>
      <c r="DQ34" s="658"/>
      <c r="DR34" s="658"/>
      <c r="DS34" s="658"/>
      <c r="DT34" s="658"/>
      <c r="DU34" s="658"/>
      <c r="DV34" s="659"/>
      <c r="DW34" s="660">
        <v>16.7</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418800</v>
      </c>
      <c r="S35" s="658"/>
      <c r="T35" s="658"/>
      <c r="U35" s="658"/>
      <c r="V35" s="658"/>
      <c r="W35" s="658"/>
      <c r="X35" s="658"/>
      <c r="Y35" s="659"/>
      <c r="Z35" s="695">
        <v>6</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30507</v>
      </c>
      <c r="CS35" s="670"/>
      <c r="CT35" s="670"/>
      <c r="CU35" s="670"/>
      <c r="CV35" s="670"/>
      <c r="CW35" s="670"/>
      <c r="CX35" s="670"/>
      <c r="CY35" s="671"/>
      <c r="CZ35" s="660">
        <v>0.5</v>
      </c>
      <c r="DA35" s="672"/>
      <c r="DB35" s="672"/>
      <c r="DC35" s="673"/>
      <c r="DD35" s="663">
        <v>16861</v>
      </c>
      <c r="DE35" s="670"/>
      <c r="DF35" s="670"/>
      <c r="DG35" s="670"/>
      <c r="DH35" s="670"/>
      <c r="DI35" s="670"/>
      <c r="DJ35" s="670"/>
      <c r="DK35" s="671"/>
      <c r="DL35" s="663">
        <v>16861</v>
      </c>
      <c r="DM35" s="670"/>
      <c r="DN35" s="670"/>
      <c r="DO35" s="670"/>
      <c r="DP35" s="670"/>
      <c r="DQ35" s="670"/>
      <c r="DR35" s="670"/>
      <c r="DS35" s="670"/>
      <c r="DT35" s="670"/>
      <c r="DU35" s="670"/>
      <c r="DV35" s="671"/>
      <c r="DW35" s="660">
        <v>0.4</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404963</v>
      </c>
      <c r="S36" s="658"/>
      <c r="T36" s="658"/>
      <c r="U36" s="658"/>
      <c r="V36" s="658"/>
      <c r="W36" s="658"/>
      <c r="X36" s="658"/>
      <c r="Y36" s="659"/>
      <c r="Z36" s="695">
        <v>5.8</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870506</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26944</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929903</v>
      </c>
      <c r="CS36" s="658"/>
      <c r="CT36" s="658"/>
      <c r="CU36" s="658"/>
      <c r="CV36" s="658"/>
      <c r="CW36" s="658"/>
      <c r="CX36" s="658"/>
      <c r="CY36" s="659"/>
      <c r="CZ36" s="660">
        <v>14.1</v>
      </c>
      <c r="DA36" s="672"/>
      <c r="DB36" s="672"/>
      <c r="DC36" s="673"/>
      <c r="DD36" s="663">
        <v>818996</v>
      </c>
      <c r="DE36" s="658"/>
      <c r="DF36" s="658"/>
      <c r="DG36" s="658"/>
      <c r="DH36" s="658"/>
      <c r="DI36" s="658"/>
      <c r="DJ36" s="658"/>
      <c r="DK36" s="659"/>
      <c r="DL36" s="663">
        <v>679648</v>
      </c>
      <c r="DM36" s="658"/>
      <c r="DN36" s="658"/>
      <c r="DO36" s="658"/>
      <c r="DP36" s="658"/>
      <c r="DQ36" s="658"/>
      <c r="DR36" s="658"/>
      <c r="DS36" s="658"/>
      <c r="DT36" s="658"/>
      <c r="DU36" s="658"/>
      <c r="DV36" s="659"/>
      <c r="DW36" s="660">
        <v>16.5</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137797</v>
      </c>
      <c r="S37" s="658"/>
      <c r="T37" s="658"/>
      <c r="U37" s="658"/>
      <c r="V37" s="658"/>
      <c r="W37" s="658"/>
      <c r="X37" s="658"/>
      <c r="Y37" s="659"/>
      <c r="Z37" s="695">
        <v>2</v>
      </c>
      <c r="AA37" s="695"/>
      <c r="AB37" s="695"/>
      <c r="AC37" s="695"/>
      <c r="AD37" s="696">
        <v>243</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198625</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26944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480322</v>
      </c>
      <c r="CS37" s="670"/>
      <c r="CT37" s="670"/>
      <c r="CU37" s="670"/>
      <c r="CV37" s="670"/>
      <c r="CW37" s="670"/>
      <c r="CX37" s="670"/>
      <c r="CY37" s="671"/>
      <c r="CZ37" s="660">
        <v>7.3</v>
      </c>
      <c r="DA37" s="672"/>
      <c r="DB37" s="672"/>
      <c r="DC37" s="673"/>
      <c r="DD37" s="663">
        <v>444322</v>
      </c>
      <c r="DE37" s="670"/>
      <c r="DF37" s="670"/>
      <c r="DG37" s="670"/>
      <c r="DH37" s="670"/>
      <c r="DI37" s="670"/>
      <c r="DJ37" s="670"/>
      <c r="DK37" s="671"/>
      <c r="DL37" s="663">
        <v>439832</v>
      </c>
      <c r="DM37" s="670"/>
      <c r="DN37" s="670"/>
      <c r="DO37" s="670"/>
      <c r="DP37" s="670"/>
      <c r="DQ37" s="670"/>
      <c r="DR37" s="670"/>
      <c r="DS37" s="670"/>
      <c r="DT37" s="670"/>
      <c r="DU37" s="670"/>
      <c r="DV37" s="671"/>
      <c r="DW37" s="660">
        <v>10.7</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151906</v>
      </c>
      <c r="S38" s="658"/>
      <c r="T38" s="658"/>
      <c r="U38" s="658"/>
      <c r="V38" s="658"/>
      <c r="W38" s="658"/>
      <c r="X38" s="658"/>
      <c r="Y38" s="659"/>
      <c r="Z38" s="695">
        <v>2.2000000000000002</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t="s">
        <v>121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1732</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671881</v>
      </c>
      <c r="CS38" s="658"/>
      <c r="CT38" s="658"/>
      <c r="CU38" s="658"/>
      <c r="CV38" s="658"/>
      <c r="CW38" s="658"/>
      <c r="CX38" s="658"/>
      <c r="CY38" s="659"/>
      <c r="CZ38" s="660">
        <v>10.199999999999999</v>
      </c>
      <c r="DA38" s="672"/>
      <c r="DB38" s="672"/>
      <c r="DC38" s="673"/>
      <c r="DD38" s="663">
        <v>534933</v>
      </c>
      <c r="DE38" s="658"/>
      <c r="DF38" s="658"/>
      <c r="DG38" s="658"/>
      <c r="DH38" s="658"/>
      <c r="DI38" s="658"/>
      <c r="DJ38" s="658"/>
      <c r="DK38" s="659"/>
      <c r="DL38" s="663">
        <v>511178</v>
      </c>
      <c r="DM38" s="658"/>
      <c r="DN38" s="658"/>
      <c r="DO38" s="658"/>
      <c r="DP38" s="658"/>
      <c r="DQ38" s="658"/>
      <c r="DR38" s="658"/>
      <c r="DS38" s="658"/>
      <c r="DT38" s="658"/>
      <c r="DU38" s="658"/>
      <c r="DV38" s="659"/>
      <c r="DW38" s="660">
        <v>12.4</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t="s">
        <v>121</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2680</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570846</v>
      </c>
      <c r="CS39" s="670"/>
      <c r="CT39" s="670"/>
      <c r="CU39" s="670"/>
      <c r="CV39" s="670"/>
      <c r="CW39" s="670"/>
      <c r="CX39" s="670"/>
      <c r="CY39" s="671"/>
      <c r="CZ39" s="660">
        <v>8.6</v>
      </c>
      <c r="DA39" s="672"/>
      <c r="DB39" s="672"/>
      <c r="DC39" s="673"/>
      <c r="DD39" s="663">
        <v>485249</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12706</v>
      </c>
      <c r="S40" s="658"/>
      <c r="T40" s="658"/>
      <c r="U40" s="658"/>
      <c r="V40" s="658"/>
      <c r="W40" s="658"/>
      <c r="X40" s="658"/>
      <c r="Y40" s="659"/>
      <c r="Z40" s="695">
        <v>0.2</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t="s">
        <v>121</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3410</v>
      </c>
      <c r="CS40" s="658"/>
      <c r="CT40" s="658"/>
      <c r="CU40" s="658"/>
      <c r="CV40" s="658"/>
      <c r="CW40" s="658"/>
      <c r="CX40" s="658"/>
      <c r="CY40" s="659"/>
      <c r="CZ40" s="660">
        <v>0.1</v>
      </c>
      <c r="DA40" s="672"/>
      <c r="DB40" s="672"/>
      <c r="DC40" s="673"/>
      <c r="DD40" s="663">
        <v>2410</v>
      </c>
      <c r="DE40" s="658"/>
      <c r="DF40" s="658"/>
      <c r="DG40" s="658"/>
      <c r="DH40" s="658"/>
      <c r="DI40" s="658"/>
      <c r="DJ40" s="658"/>
      <c r="DK40" s="659"/>
      <c r="DL40" s="663">
        <v>2410</v>
      </c>
      <c r="DM40" s="658"/>
      <c r="DN40" s="658"/>
      <c r="DO40" s="658"/>
      <c r="DP40" s="658"/>
      <c r="DQ40" s="658"/>
      <c r="DR40" s="658"/>
      <c r="DS40" s="658"/>
      <c r="DT40" s="658"/>
      <c r="DU40" s="658"/>
      <c r="DV40" s="659"/>
      <c r="DW40" s="660">
        <v>0.1</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7022110</v>
      </c>
      <c r="S41" s="682"/>
      <c r="T41" s="682"/>
      <c r="U41" s="682"/>
      <c r="V41" s="682"/>
      <c r="W41" s="682"/>
      <c r="X41" s="682"/>
      <c r="Y41" s="685"/>
      <c r="Z41" s="686">
        <v>100</v>
      </c>
      <c r="AA41" s="686"/>
      <c r="AB41" s="686"/>
      <c r="AC41" s="686"/>
      <c r="AD41" s="687">
        <v>4110774</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166545</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505336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409</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379240</v>
      </c>
      <c r="CS42" s="670"/>
      <c r="CT42" s="670"/>
      <c r="CU42" s="670"/>
      <c r="CV42" s="670"/>
      <c r="CW42" s="670"/>
      <c r="CX42" s="670"/>
      <c r="CY42" s="671"/>
      <c r="CZ42" s="660">
        <v>5.7</v>
      </c>
      <c r="DA42" s="672"/>
      <c r="DB42" s="672"/>
      <c r="DC42" s="673"/>
      <c r="DD42" s="663">
        <v>185215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34612</v>
      </c>
      <c r="CS43" s="670"/>
      <c r="CT43" s="670"/>
      <c r="CU43" s="670"/>
      <c r="CV43" s="670"/>
      <c r="CW43" s="670"/>
      <c r="CX43" s="670"/>
      <c r="CY43" s="671"/>
      <c r="CZ43" s="660">
        <v>0.5</v>
      </c>
      <c r="DA43" s="672"/>
      <c r="DB43" s="672"/>
      <c r="DC43" s="673"/>
      <c r="DD43" s="663">
        <v>34612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369643</v>
      </c>
      <c r="CS44" s="658"/>
      <c r="CT44" s="658"/>
      <c r="CU44" s="658"/>
      <c r="CV44" s="658"/>
      <c r="CW44" s="658"/>
      <c r="CX44" s="658"/>
      <c r="CY44" s="659"/>
      <c r="CZ44" s="660">
        <v>5.6</v>
      </c>
      <c r="DA44" s="661"/>
      <c r="DB44" s="661"/>
      <c r="DC44" s="662"/>
      <c r="DD44" s="663">
        <v>183341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59640</v>
      </c>
      <c r="CS45" s="670"/>
      <c r="CT45" s="670"/>
      <c r="CU45" s="670"/>
      <c r="CV45" s="670"/>
      <c r="CW45" s="670"/>
      <c r="CX45" s="670"/>
      <c r="CY45" s="671"/>
      <c r="CZ45" s="660">
        <v>0.9</v>
      </c>
      <c r="DA45" s="672"/>
      <c r="DB45" s="672"/>
      <c r="DC45" s="673"/>
      <c r="DD45" s="663">
        <v>16395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304431</v>
      </c>
      <c r="CS46" s="658"/>
      <c r="CT46" s="658"/>
      <c r="CU46" s="658"/>
      <c r="CV46" s="658"/>
      <c r="CW46" s="658"/>
      <c r="CX46" s="658"/>
      <c r="CY46" s="659"/>
      <c r="CZ46" s="660">
        <v>4.5999999999999996</v>
      </c>
      <c r="DA46" s="661"/>
      <c r="DB46" s="661"/>
      <c r="DC46" s="662"/>
      <c r="DD46" s="663">
        <v>166174</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9597</v>
      </c>
      <c r="CS47" s="670"/>
      <c r="CT47" s="670"/>
      <c r="CU47" s="670"/>
      <c r="CV47" s="670"/>
      <c r="CW47" s="670"/>
      <c r="CX47" s="670"/>
      <c r="CY47" s="671"/>
      <c r="CZ47" s="660">
        <v>0.1</v>
      </c>
      <c r="DA47" s="672"/>
      <c r="DB47" s="672"/>
      <c r="DC47" s="673"/>
      <c r="DD47" s="663">
        <v>1874</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6616897</v>
      </c>
      <c r="CS49" s="642"/>
      <c r="CT49" s="642"/>
      <c r="CU49" s="642"/>
      <c r="CV49" s="642"/>
      <c r="CW49" s="642"/>
      <c r="CX49" s="642"/>
      <c r="CY49" s="643"/>
      <c r="CZ49" s="644">
        <v>100</v>
      </c>
      <c r="DA49" s="645"/>
      <c r="DB49" s="645"/>
      <c r="DC49" s="646"/>
      <c r="DD49" s="647">
        <v>4950108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JBChJf5T1Xp/vMrAVLJJOvLlPNOmv6GBjZYfhyhEcVf5/pZVIA9a4wTZU2LYMqFEy98zOYyssLRwWEeSf6neKw==" saltValue="/H6RyIZZ70lTl9gBp799/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7021</v>
      </c>
      <c r="R7" s="1139"/>
      <c r="S7" s="1139"/>
      <c r="T7" s="1139"/>
      <c r="U7" s="1139"/>
      <c r="V7" s="1139">
        <v>6617</v>
      </c>
      <c r="W7" s="1139"/>
      <c r="X7" s="1139"/>
      <c r="Y7" s="1139"/>
      <c r="Z7" s="1139"/>
      <c r="AA7" s="1139">
        <v>405</v>
      </c>
      <c r="AB7" s="1139"/>
      <c r="AC7" s="1139"/>
      <c r="AD7" s="1139"/>
      <c r="AE7" s="1140"/>
      <c r="AF7" s="1141">
        <v>334</v>
      </c>
      <c r="AG7" s="1142"/>
      <c r="AH7" s="1142"/>
      <c r="AI7" s="1142"/>
      <c r="AJ7" s="1143"/>
      <c r="AK7" s="1144">
        <v>423</v>
      </c>
      <c r="AL7" s="1145"/>
      <c r="AM7" s="1145"/>
      <c r="AN7" s="1145"/>
      <c r="AO7" s="1145"/>
      <c r="AP7" s="1145">
        <v>4708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t="s">
        <v>558</v>
      </c>
      <c r="BS7" s="1135" t="s">
        <v>559</v>
      </c>
      <c r="BT7" s="1136"/>
      <c r="BU7" s="1136"/>
      <c r="BV7" s="1136"/>
      <c r="BW7" s="1136"/>
      <c r="BX7" s="1136"/>
      <c r="BY7" s="1136"/>
      <c r="BZ7" s="1136"/>
      <c r="CA7" s="1136"/>
      <c r="CB7" s="1136"/>
      <c r="CC7" s="1136"/>
      <c r="CD7" s="1136"/>
      <c r="CE7" s="1136"/>
      <c r="CF7" s="1136"/>
      <c r="CG7" s="1148"/>
      <c r="CH7" s="1132">
        <v>0</v>
      </c>
      <c r="CI7" s="1133"/>
      <c r="CJ7" s="1133"/>
      <c r="CK7" s="1133"/>
      <c r="CL7" s="1134"/>
      <c r="CM7" s="1132">
        <v>143</v>
      </c>
      <c r="CN7" s="1133"/>
      <c r="CO7" s="1133"/>
      <c r="CP7" s="1133"/>
      <c r="CQ7" s="1134"/>
      <c r="CR7" s="1132">
        <v>3</v>
      </c>
      <c r="CS7" s="1133"/>
      <c r="CT7" s="1133"/>
      <c r="CU7" s="1133"/>
      <c r="CV7" s="1134"/>
      <c r="CW7" s="1132" t="s">
        <v>560</v>
      </c>
      <c r="CX7" s="1133"/>
      <c r="CY7" s="1133"/>
      <c r="CZ7" s="1133"/>
      <c r="DA7" s="1134"/>
      <c r="DB7" s="1132">
        <v>263</v>
      </c>
      <c r="DC7" s="1133"/>
      <c r="DD7" s="1133"/>
      <c r="DE7" s="1133"/>
      <c r="DF7" s="1134"/>
      <c r="DG7" s="1132" t="s">
        <v>560</v>
      </c>
      <c r="DH7" s="1133"/>
      <c r="DI7" s="1133"/>
      <c r="DJ7" s="1133"/>
      <c r="DK7" s="1134"/>
      <c r="DL7" s="1132" t="s">
        <v>560</v>
      </c>
      <c r="DM7" s="1133"/>
      <c r="DN7" s="1133"/>
      <c r="DO7" s="1133"/>
      <c r="DP7" s="1134"/>
      <c r="DQ7" s="1132" t="s">
        <v>560</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5</v>
      </c>
      <c r="R8" s="1075"/>
      <c r="S8" s="1075"/>
      <c r="T8" s="1075"/>
      <c r="U8" s="1075"/>
      <c r="V8" s="1075">
        <v>4</v>
      </c>
      <c r="W8" s="1075"/>
      <c r="X8" s="1075"/>
      <c r="Y8" s="1075"/>
      <c r="Z8" s="1075"/>
      <c r="AA8" s="1075">
        <v>1</v>
      </c>
      <c r="AB8" s="1075"/>
      <c r="AC8" s="1075"/>
      <c r="AD8" s="1075"/>
      <c r="AE8" s="1076"/>
      <c r="AF8" s="1071">
        <v>1</v>
      </c>
      <c r="AG8" s="1072"/>
      <c r="AH8" s="1072"/>
      <c r="AI8" s="1072"/>
      <c r="AJ8" s="1073"/>
      <c r="AK8" s="1116" t="s">
        <v>549</v>
      </c>
      <c r="AL8" s="1117"/>
      <c r="AM8" s="1117"/>
      <c r="AN8" s="1117"/>
      <c r="AO8" s="1117"/>
      <c r="AP8" s="1117" t="s">
        <v>549</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4</v>
      </c>
      <c r="R9" s="1075"/>
      <c r="S9" s="1075"/>
      <c r="T9" s="1075"/>
      <c r="U9" s="1075"/>
      <c r="V9" s="1075">
        <v>4</v>
      </c>
      <c r="W9" s="1075"/>
      <c r="X9" s="1075"/>
      <c r="Y9" s="1075"/>
      <c r="Z9" s="1075"/>
      <c r="AA9" s="1075" t="s">
        <v>549</v>
      </c>
      <c r="AB9" s="1075"/>
      <c r="AC9" s="1075"/>
      <c r="AD9" s="1075"/>
      <c r="AE9" s="1076"/>
      <c r="AF9" s="1071" t="s">
        <v>121</v>
      </c>
      <c r="AG9" s="1072"/>
      <c r="AH9" s="1072"/>
      <c r="AI9" s="1072"/>
      <c r="AJ9" s="1073"/>
      <c r="AK9" s="1116">
        <v>3</v>
      </c>
      <c r="AL9" s="1117"/>
      <c r="AM9" s="1117"/>
      <c r="AN9" s="1117"/>
      <c r="AO9" s="1117"/>
      <c r="AP9" s="1117" t="s">
        <v>549</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7022</v>
      </c>
      <c r="R23" s="1097"/>
      <c r="S23" s="1097"/>
      <c r="T23" s="1097"/>
      <c r="U23" s="1097"/>
      <c r="V23" s="1097">
        <v>6617</v>
      </c>
      <c r="W23" s="1097"/>
      <c r="X23" s="1097"/>
      <c r="Y23" s="1097"/>
      <c r="Z23" s="1097"/>
      <c r="AA23" s="1097">
        <v>405</v>
      </c>
      <c r="AB23" s="1097"/>
      <c r="AC23" s="1097"/>
      <c r="AD23" s="1097"/>
      <c r="AE23" s="1104"/>
      <c r="AF23" s="1105">
        <v>334</v>
      </c>
      <c r="AG23" s="1097"/>
      <c r="AH23" s="1097"/>
      <c r="AI23" s="1097"/>
      <c r="AJ23" s="1106"/>
      <c r="AK23" s="1107"/>
      <c r="AL23" s="1108"/>
      <c r="AM23" s="1108"/>
      <c r="AN23" s="1108"/>
      <c r="AO23" s="1108"/>
      <c r="AP23" s="1097">
        <v>4708</v>
      </c>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1615</v>
      </c>
      <c r="R28" s="1087"/>
      <c r="S28" s="1087"/>
      <c r="T28" s="1087"/>
      <c r="U28" s="1087"/>
      <c r="V28" s="1087">
        <v>1588</v>
      </c>
      <c r="W28" s="1087"/>
      <c r="X28" s="1087"/>
      <c r="Y28" s="1087"/>
      <c r="Z28" s="1087"/>
      <c r="AA28" s="1087">
        <v>27</v>
      </c>
      <c r="AB28" s="1087"/>
      <c r="AC28" s="1087"/>
      <c r="AD28" s="1087"/>
      <c r="AE28" s="1088"/>
      <c r="AF28" s="1089">
        <v>27</v>
      </c>
      <c r="AG28" s="1087"/>
      <c r="AH28" s="1087"/>
      <c r="AI28" s="1087"/>
      <c r="AJ28" s="1090"/>
      <c r="AK28" s="1078">
        <v>167</v>
      </c>
      <c r="AL28" s="1079"/>
      <c r="AM28" s="1079"/>
      <c r="AN28" s="1079"/>
      <c r="AO28" s="1079"/>
      <c r="AP28" s="1079" t="s">
        <v>491</v>
      </c>
      <c r="AQ28" s="1079"/>
      <c r="AR28" s="1079"/>
      <c r="AS28" s="1079"/>
      <c r="AT28" s="1079"/>
      <c r="AU28" s="1079" t="s">
        <v>491</v>
      </c>
      <c r="AV28" s="1079"/>
      <c r="AW28" s="1079"/>
      <c r="AX28" s="1079"/>
      <c r="AY28" s="1079"/>
      <c r="AZ28" s="1080" t="s">
        <v>491</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1647</v>
      </c>
      <c r="R29" s="1075"/>
      <c r="S29" s="1075"/>
      <c r="T29" s="1075"/>
      <c r="U29" s="1075"/>
      <c r="V29" s="1075">
        <v>1521</v>
      </c>
      <c r="W29" s="1075"/>
      <c r="X29" s="1075"/>
      <c r="Y29" s="1075"/>
      <c r="Z29" s="1075"/>
      <c r="AA29" s="1075">
        <v>127</v>
      </c>
      <c r="AB29" s="1075"/>
      <c r="AC29" s="1075"/>
      <c r="AD29" s="1075"/>
      <c r="AE29" s="1076"/>
      <c r="AF29" s="1071">
        <v>127</v>
      </c>
      <c r="AG29" s="1072"/>
      <c r="AH29" s="1072"/>
      <c r="AI29" s="1072"/>
      <c r="AJ29" s="1073"/>
      <c r="AK29" s="1016">
        <v>236</v>
      </c>
      <c r="AL29" s="1007"/>
      <c r="AM29" s="1007"/>
      <c r="AN29" s="1007"/>
      <c r="AO29" s="1007"/>
      <c r="AP29" s="1007" t="s">
        <v>491</v>
      </c>
      <c r="AQ29" s="1007"/>
      <c r="AR29" s="1007"/>
      <c r="AS29" s="1007"/>
      <c r="AT29" s="1007"/>
      <c r="AU29" s="1007" t="s">
        <v>491</v>
      </c>
      <c r="AV29" s="1007"/>
      <c r="AW29" s="1007"/>
      <c r="AX29" s="1007"/>
      <c r="AY29" s="1007"/>
      <c r="AZ29" s="1077" t="s">
        <v>491</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230</v>
      </c>
      <c r="R30" s="1075"/>
      <c r="S30" s="1075"/>
      <c r="T30" s="1075"/>
      <c r="U30" s="1075"/>
      <c r="V30" s="1075">
        <v>228</v>
      </c>
      <c r="W30" s="1075"/>
      <c r="X30" s="1075"/>
      <c r="Y30" s="1075"/>
      <c r="Z30" s="1075"/>
      <c r="AA30" s="1075">
        <v>3</v>
      </c>
      <c r="AB30" s="1075"/>
      <c r="AC30" s="1075"/>
      <c r="AD30" s="1075"/>
      <c r="AE30" s="1076"/>
      <c r="AF30" s="1071">
        <v>3</v>
      </c>
      <c r="AG30" s="1072"/>
      <c r="AH30" s="1072"/>
      <c r="AI30" s="1072"/>
      <c r="AJ30" s="1073"/>
      <c r="AK30" s="1016">
        <v>59</v>
      </c>
      <c r="AL30" s="1007"/>
      <c r="AM30" s="1007"/>
      <c r="AN30" s="1007"/>
      <c r="AO30" s="1007"/>
      <c r="AP30" s="1007" t="s">
        <v>491</v>
      </c>
      <c r="AQ30" s="1007"/>
      <c r="AR30" s="1007"/>
      <c r="AS30" s="1007"/>
      <c r="AT30" s="1007"/>
      <c r="AU30" s="1007" t="s">
        <v>491</v>
      </c>
      <c r="AV30" s="1007"/>
      <c r="AW30" s="1007"/>
      <c r="AX30" s="1007"/>
      <c r="AY30" s="1007"/>
      <c r="AZ30" s="1077" t="s">
        <v>491</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11</v>
      </c>
      <c r="R31" s="1075"/>
      <c r="S31" s="1075"/>
      <c r="T31" s="1075"/>
      <c r="U31" s="1075"/>
      <c r="V31" s="1075">
        <v>5</v>
      </c>
      <c r="W31" s="1075"/>
      <c r="X31" s="1075"/>
      <c r="Y31" s="1075"/>
      <c r="Z31" s="1075"/>
      <c r="AA31" s="1075">
        <v>6</v>
      </c>
      <c r="AB31" s="1075"/>
      <c r="AC31" s="1075"/>
      <c r="AD31" s="1075"/>
      <c r="AE31" s="1076"/>
      <c r="AF31" s="1071">
        <v>6</v>
      </c>
      <c r="AG31" s="1072"/>
      <c r="AH31" s="1072"/>
      <c r="AI31" s="1072"/>
      <c r="AJ31" s="1073"/>
      <c r="AK31" s="1016">
        <v>1</v>
      </c>
      <c r="AL31" s="1007"/>
      <c r="AM31" s="1007"/>
      <c r="AN31" s="1007"/>
      <c r="AO31" s="1007"/>
      <c r="AP31" s="1007" t="s">
        <v>491</v>
      </c>
      <c r="AQ31" s="1007"/>
      <c r="AR31" s="1007"/>
      <c r="AS31" s="1007"/>
      <c r="AT31" s="1007"/>
      <c r="AU31" s="1007" t="s">
        <v>491</v>
      </c>
      <c r="AV31" s="1007"/>
      <c r="AW31" s="1007"/>
      <c r="AX31" s="1007"/>
      <c r="AY31" s="1007"/>
      <c r="AZ31" s="1077" t="s">
        <v>491</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244</v>
      </c>
      <c r="R32" s="1075"/>
      <c r="S32" s="1075"/>
      <c r="T32" s="1075"/>
      <c r="U32" s="1075"/>
      <c r="V32" s="1075">
        <v>229</v>
      </c>
      <c r="W32" s="1075"/>
      <c r="X32" s="1075"/>
      <c r="Y32" s="1075"/>
      <c r="Z32" s="1075"/>
      <c r="AA32" s="1075">
        <v>15</v>
      </c>
      <c r="AB32" s="1075"/>
      <c r="AC32" s="1075"/>
      <c r="AD32" s="1075"/>
      <c r="AE32" s="1076"/>
      <c r="AF32" s="1071">
        <v>553</v>
      </c>
      <c r="AG32" s="1072"/>
      <c r="AH32" s="1072"/>
      <c r="AI32" s="1072"/>
      <c r="AJ32" s="1073"/>
      <c r="AK32" s="1016" t="s">
        <v>549</v>
      </c>
      <c r="AL32" s="1007"/>
      <c r="AM32" s="1007"/>
      <c r="AN32" s="1007"/>
      <c r="AO32" s="1007"/>
      <c r="AP32" s="1007">
        <v>838</v>
      </c>
      <c r="AQ32" s="1007"/>
      <c r="AR32" s="1007"/>
      <c r="AS32" s="1007"/>
      <c r="AT32" s="1007"/>
      <c r="AU32" s="1007" t="s">
        <v>491</v>
      </c>
      <c r="AV32" s="1007"/>
      <c r="AW32" s="1007"/>
      <c r="AX32" s="1007"/>
      <c r="AY32" s="1007"/>
      <c r="AZ32" s="1077" t="s">
        <v>491</v>
      </c>
      <c r="BA32" s="1077"/>
      <c r="BB32" s="1077"/>
      <c r="BC32" s="1077"/>
      <c r="BD32" s="1077"/>
      <c r="BE32" s="1008" t="s">
        <v>395</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396</v>
      </c>
      <c r="C33" s="1067"/>
      <c r="D33" s="1067"/>
      <c r="E33" s="1067"/>
      <c r="F33" s="1067"/>
      <c r="G33" s="1067"/>
      <c r="H33" s="1067"/>
      <c r="I33" s="1067"/>
      <c r="J33" s="1067"/>
      <c r="K33" s="1067"/>
      <c r="L33" s="1067"/>
      <c r="M33" s="1067"/>
      <c r="N33" s="1067"/>
      <c r="O33" s="1067"/>
      <c r="P33" s="1068"/>
      <c r="Q33" s="1074">
        <v>248</v>
      </c>
      <c r="R33" s="1075"/>
      <c r="S33" s="1075"/>
      <c r="T33" s="1075"/>
      <c r="U33" s="1075"/>
      <c r="V33" s="1075">
        <v>205</v>
      </c>
      <c r="W33" s="1075"/>
      <c r="X33" s="1075"/>
      <c r="Y33" s="1075"/>
      <c r="Z33" s="1075"/>
      <c r="AA33" s="1075">
        <v>43</v>
      </c>
      <c r="AB33" s="1075"/>
      <c r="AC33" s="1075"/>
      <c r="AD33" s="1075"/>
      <c r="AE33" s="1076"/>
      <c r="AF33" s="1071">
        <v>30</v>
      </c>
      <c r="AG33" s="1072"/>
      <c r="AH33" s="1072"/>
      <c r="AI33" s="1072"/>
      <c r="AJ33" s="1073"/>
      <c r="AK33" s="1016">
        <v>199</v>
      </c>
      <c r="AL33" s="1007"/>
      <c r="AM33" s="1007"/>
      <c r="AN33" s="1007"/>
      <c r="AO33" s="1007"/>
      <c r="AP33" s="1007">
        <v>1917</v>
      </c>
      <c r="AQ33" s="1007"/>
      <c r="AR33" s="1007"/>
      <c r="AS33" s="1007"/>
      <c r="AT33" s="1007"/>
      <c r="AU33" s="1007">
        <v>1771</v>
      </c>
      <c r="AV33" s="1007"/>
      <c r="AW33" s="1007"/>
      <c r="AX33" s="1007"/>
      <c r="AY33" s="1007"/>
      <c r="AZ33" s="1077" t="s">
        <v>491</v>
      </c>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745</v>
      </c>
      <c r="AG63" s="995"/>
      <c r="AH63" s="995"/>
      <c r="AI63" s="995"/>
      <c r="AJ63" s="1058"/>
      <c r="AK63" s="1059"/>
      <c r="AL63" s="999"/>
      <c r="AM63" s="999"/>
      <c r="AN63" s="999"/>
      <c r="AO63" s="999"/>
      <c r="AP63" s="995">
        <v>2755</v>
      </c>
      <c r="AQ63" s="995"/>
      <c r="AR63" s="995"/>
      <c r="AS63" s="995"/>
      <c r="AT63" s="995"/>
      <c r="AU63" s="995">
        <v>1771</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400</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401</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550</v>
      </c>
      <c r="C68" s="1022"/>
      <c r="D68" s="1022"/>
      <c r="E68" s="1022"/>
      <c r="F68" s="1022"/>
      <c r="G68" s="1022"/>
      <c r="H68" s="1022"/>
      <c r="I68" s="1022"/>
      <c r="J68" s="1022"/>
      <c r="K68" s="1022"/>
      <c r="L68" s="1022"/>
      <c r="M68" s="1022"/>
      <c r="N68" s="1022"/>
      <c r="O68" s="1022"/>
      <c r="P68" s="1023"/>
      <c r="Q68" s="1024">
        <v>2</v>
      </c>
      <c r="R68" s="1018"/>
      <c r="S68" s="1018"/>
      <c r="T68" s="1018"/>
      <c r="U68" s="1018"/>
      <c r="V68" s="1018">
        <v>1</v>
      </c>
      <c r="W68" s="1018"/>
      <c r="X68" s="1018"/>
      <c r="Y68" s="1018"/>
      <c r="Z68" s="1018"/>
      <c r="AA68" s="1018">
        <v>1</v>
      </c>
      <c r="AB68" s="1018"/>
      <c r="AC68" s="1018"/>
      <c r="AD68" s="1018"/>
      <c r="AE68" s="1018"/>
      <c r="AF68" s="1018">
        <v>1</v>
      </c>
      <c r="AG68" s="1018"/>
      <c r="AH68" s="1018"/>
      <c r="AI68" s="1018"/>
      <c r="AJ68" s="1018"/>
      <c r="AK68" s="1018" t="s">
        <v>491</v>
      </c>
      <c r="AL68" s="1018"/>
      <c r="AM68" s="1018"/>
      <c r="AN68" s="1018"/>
      <c r="AO68" s="1018"/>
      <c r="AP68" s="1018" t="s">
        <v>491</v>
      </c>
      <c r="AQ68" s="1018"/>
      <c r="AR68" s="1018"/>
      <c r="AS68" s="1018"/>
      <c r="AT68" s="1018"/>
      <c r="AU68" s="1018" t="s">
        <v>491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551</v>
      </c>
      <c r="C69" s="1011"/>
      <c r="D69" s="1011"/>
      <c r="E69" s="1011"/>
      <c r="F69" s="1011"/>
      <c r="G69" s="1011"/>
      <c r="H69" s="1011"/>
      <c r="I69" s="1011"/>
      <c r="J69" s="1011"/>
      <c r="K69" s="1011"/>
      <c r="L69" s="1011"/>
      <c r="M69" s="1011"/>
      <c r="N69" s="1011"/>
      <c r="O69" s="1011"/>
      <c r="P69" s="1012"/>
      <c r="Q69" s="1013">
        <v>4917</v>
      </c>
      <c r="R69" s="1007"/>
      <c r="S69" s="1007"/>
      <c r="T69" s="1007"/>
      <c r="U69" s="1007"/>
      <c r="V69" s="1007">
        <v>4349</v>
      </c>
      <c r="W69" s="1007"/>
      <c r="X69" s="1007"/>
      <c r="Y69" s="1007"/>
      <c r="Z69" s="1007"/>
      <c r="AA69" s="1007">
        <v>568</v>
      </c>
      <c r="AB69" s="1007"/>
      <c r="AC69" s="1007"/>
      <c r="AD69" s="1007"/>
      <c r="AE69" s="1007"/>
      <c r="AF69" s="1007">
        <v>568</v>
      </c>
      <c r="AG69" s="1007"/>
      <c r="AH69" s="1007"/>
      <c r="AI69" s="1007"/>
      <c r="AJ69" s="1007"/>
      <c r="AK69" s="1007">
        <v>11</v>
      </c>
      <c r="AL69" s="1007"/>
      <c r="AM69" s="1007"/>
      <c r="AN69" s="1007"/>
      <c r="AO69" s="1007"/>
      <c r="AP69" s="1007" t="s">
        <v>491</v>
      </c>
      <c r="AQ69" s="1007"/>
      <c r="AR69" s="1007"/>
      <c r="AS69" s="1007"/>
      <c r="AT69" s="1007"/>
      <c r="AU69" s="1007" t="s">
        <v>491</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552</v>
      </c>
      <c r="C70" s="1011"/>
      <c r="D70" s="1011"/>
      <c r="E70" s="1011"/>
      <c r="F70" s="1011"/>
      <c r="G70" s="1011"/>
      <c r="H70" s="1011"/>
      <c r="I70" s="1011"/>
      <c r="J70" s="1011"/>
      <c r="K70" s="1011"/>
      <c r="L70" s="1011"/>
      <c r="M70" s="1011"/>
      <c r="N70" s="1011"/>
      <c r="O70" s="1011"/>
      <c r="P70" s="1012"/>
      <c r="Q70" s="1013">
        <v>96</v>
      </c>
      <c r="R70" s="1007"/>
      <c r="S70" s="1007"/>
      <c r="T70" s="1007"/>
      <c r="U70" s="1007"/>
      <c r="V70" s="1007">
        <v>63</v>
      </c>
      <c r="W70" s="1007"/>
      <c r="X70" s="1007"/>
      <c r="Y70" s="1007"/>
      <c r="Z70" s="1007"/>
      <c r="AA70" s="1007">
        <v>33</v>
      </c>
      <c r="AB70" s="1007"/>
      <c r="AC70" s="1007"/>
      <c r="AD70" s="1007"/>
      <c r="AE70" s="1007"/>
      <c r="AF70" s="1007">
        <v>33</v>
      </c>
      <c r="AG70" s="1007"/>
      <c r="AH70" s="1007"/>
      <c r="AI70" s="1007"/>
      <c r="AJ70" s="1007"/>
      <c r="AK70" s="1007" t="s">
        <v>491</v>
      </c>
      <c r="AL70" s="1007"/>
      <c r="AM70" s="1007"/>
      <c r="AN70" s="1007"/>
      <c r="AO70" s="1007"/>
      <c r="AP70" s="1007" t="s">
        <v>491</v>
      </c>
      <c r="AQ70" s="1007"/>
      <c r="AR70" s="1007"/>
      <c r="AS70" s="1007"/>
      <c r="AT70" s="1007"/>
      <c r="AU70" s="1007" t="s">
        <v>491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553</v>
      </c>
      <c r="C71" s="1011"/>
      <c r="D71" s="1011"/>
      <c r="E71" s="1011"/>
      <c r="F71" s="1011"/>
      <c r="G71" s="1011"/>
      <c r="H71" s="1011"/>
      <c r="I71" s="1011"/>
      <c r="J71" s="1011"/>
      <c r="K71" s="1011"/>
      <c r="L71" s="1011"/>
      <c r="M71" s="1011"/>
      <c r="N71" s="1011"/>
      <c r="O71" s="1011"/>
      <c r="P71" s="1012"/>
      <c r="Q71" s="1013">
        <v>75</v>
      </c>
      <c r="R71" s="1007"/>
      <c r="S71" s="1007"/>
      <c r="T71" s="1007"/>
      <c r="U71" s="1007"/>
      <c r="V71" s="1007">
        <v>68</v>
      </c>
      <c r="W71" s="1007"/>
      <c r="X71" s="1007"/>
      <c r="Y71" s="1007"/>
      <c r="Z71" s="1007"/>
      <c r="AA71" s="1007">
        <v>7</v>
      </c>
      <c r="AB71" s="1007"/>
      <c r="AC71" s="1007"/>
      <c r="AD71" s="1007"/>
      <c r="AE71" s="1007"/>
      <c r="AF71" s="1007">
        <v>7</v>
      </c>
      <c r="AG71" s="1007"/>
      <c r="AH71" s="1007"/>
      <c r="AI71" s="1007"/>
      <c r="AJ71" s="1007"/>
      <c r="AK71" s="1007">
        <v>17</v>
      </c>
      <c r="AL71" s="1007"/>
      <c r="AM71" s="1007"/>
      <c r="AN71" s="1007"/>
      <c r="AO71" s="1007"/>
      <c r="AP71" s="1007" t="s">
        <v>491</v>
      </c>
      <c r="AQ71" s="1007"/>
      <c r="AR71" s="1007"/>
      <c r="AS71" s="1007"/>
      <c r="AT71" s="1007"/>
      <c r="AU71" s="1007" t="s">
        <v>491</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554</v>
      </c>
      <c r="C72" s="1011"/>
      <c r="D72" s="1011"/>
      <c r="E72" s="1011"/>
      <c r="F72" s="1011"/>
      <c r="G72" s="1011"/>
      <c r="H72" s="1011"/>
      <c r="I72" s="1011"/>
      <c r="J72" s="1011"/>
      <c r="K72" s="1011"/>
      <c r="L72" s="1011"/>
      <c r="M72" s="1011"/>
      <c r="N72" s="1011"/>
      <c r="O72" s="1011"/>
      <c r="P72" s="1012"/>
      <c r="Q72" s="1013">
        <v>143031</v>
      </c>
      <c r="R72" s="1007"/>
      <c r="S72" s="1007"/>
      <c r="T72" s="1007"/>
      <c r="U72" s="1007"/>
      <c r="V72" s="1007">
        <v>140009</v>
      </c>
      <c r="W72" s="1007"/>
      <c r="X72" s="1007"/>
      <c r="Y72" s="1007"/>
      <c r="Z72" s="1007"/>
      <c r="AA72" s="1007">
        <v>3022</v>
      </c>
      <c r="AB72" s="1007"/>
      <c r="AC72" s="1007"/>
      <c r="AD72" s="1007"/>
      <c r="AE72" s="1007"/>
      <c r="AF72" s="1007">
        <v>3022</v>
      </c>
      <c r="AG72" s="1007"/>
      <c r="AH72" s="1007"/>
      <c r="AI72" s="1007"/>
      <c r="AJ72" s="1007"/>
      <c r="AK72" s="1007" t="s">
        <v>491</v>
      </c>
      <c r="AL72" s="1007"/>
      <c r="AM72" s="1007"/>
      <c r="AN72" s="1007"/>
      <c r="AO72" s="1007"/>
      <c r="AP72" s="1007" t="s">
        <v>491</v>
      </c>
      <c r="AQ72" s="1007"/>
      <c r="AR72" s="1007"/>
      <c r="AS72" s="1007"/>
      <c r="AT72" s="1007"/>
      <c r="AU72" s="1007" t="s">
        <v>491</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555</v>
      </c>
      <c r="C73" s="1011"/>
      <c r="D73" s="1011"/>
      <c r="E73" s="1011"/>
      <c r="F73" s="1011"/>
      <c r="G73" s="1011"/>
      <c r="H73" s="1011"/>
      <c r="I73" s="1011"/>
      <c r="J73" s="1011"/>
      <c r="K73" s="1011"/>
      <c r="L73" s="1011"/>
      <c r="M73" s="1011"/>
      <c r="N73" s="1011"/>
      <c r="O73" s="1011"/>
      <c r="P73" s="1012"/>
      <c r="Q73" s="1013">
        <v>2451</v>
      </c>
      <c r="R73" s="1007"/>
      <c r="S73" s="1007"/>
      <c r="T73" s="1007"/>
      <c r="U73" s="1007"/>
      <c r="V73" s="1007">
        <v>2236</v>
      </c>
      <c r="W73" s="1007"/>
      <c r="X73" s="1007"/>
      <c r="Y73" s="1007"/>
      <c r="Z73" s="1007"/>
      <c r="AA73" s="1007">
        <v>215</v>
      </c>
      <c r="AB73" s="1007"/>
      <c r="AC73" s="1007"/>
      <c r="AD73" s="1007"/>
      <c r="AE73" s="1007"/>
      <c r="AF73" s="1007">
        <v>198</v>
      </c>
      <c r="AG73" s="1007"/>
      <c r="AH73" s="1007"/>
      <c r="AI73" s="1007"/>
      <c r="AJ73" s="1007"/>
      <c r="AK73" s="1007">
        <v>10</v>
      </c>
      <c r="AL73" s="1007"/>
      <c r="AM73" s="1007"/>
      <c r="AN73" s="1007"/>
      <c r="AO73" s="1007"/>
      <c r="AP73" s="1007" t="s">
        <v>549</v>
      </c>
      <c r="AQ73" s="1007"/>
      <c r="AR73" s="1007"/>
      <c r="AS73" s="1007"/>
      <c r="AT73" s="1007"/>
      <c r="AU73" s="1007" t="s">
        <v>549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556</v>
      </c>
      <c r="C74" s="1011"/>
      <c r="D74" s="1011"/>
      <c r="E74" s="1011"/>
      <c r="F74" s="1011"/>
      <c r="G74" s="1011"/>
      <c r="H74" s="1011"/>
      <c r="I74" s="1011"/>
      <c r="J74" s="1011"/>
      <c r="K74" s="1011"/>
      <c r="L74" s="1011"/>
      <c r="M74" s="1011"/>
      <c r="N74" s="1011"/>
      <c r="O74" s="1011"/>
      <c r="P74" s="1012"/>
      <c r="Q74" s="1013">
        <v>387</v>
      </c>
      <c r="R74" s="1007"/>
      <c r="S74" s="1007"/>
      <c r="T74" s="1007"/>
      <c r="U74" s="1007"/>
      <c r="V74" s="1007">
        <v>369</v>
      </c>
      <c r="W74" s="1007"/>
      <c r="X74" s="1007"/>
      <c r="Y74" s="1007"/>
      <c r="Z74" s="1007"/>
      <c r="AA74" s="1007">
        <v>18</v>
      </c>
      <c r="AB74" s="1007"/>
      <c r="AC74" s="1007"/>
      <c r="AD74" s="1007"/>
      <c r="AE74" s="1007"/>
      <c r="AF74" s="1007">
        <v>18</v>
      </c>
      <c r="AG74" s="1007"/>
      <c r="AH74" s="1007"/>
      <c r="AI74" s="1007"/>
      <c r="AJ74" s="1007"/>
      <c r="AK74" s="1007" t="s">
        <v>491</v>
      </c>
      <c r="AL74" s="1007"/>
      <c r="AM74" s="1007"/>
      <c r="AN74" s="1007"/>
      <c r="AO74" s="1007"/>
      <c r="AP74" s="1007" t="s">
        <v>491</v>
      </c>
      <c r="AQ74" s="1007"/>
      <c r="AR74" s="1007"/>
      <c r="AS74" s="1007"/>
      <c r="AT74" s="1007"/>
      <c r="AU74" s="1007" t="s">
        <v>491</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557</v>
      </c>
      <c r="C75" s="1011"/>
      <c r="D75" s="1011"/>
      <c r="E75" s="1011"/>
      <c r="F75" s="1011"/>
      <c r="G75" s="1011"/>
      <c r="H75" s="1011"/>
      <c r="I75" s="1011"/>
      <c r="J75" s="1011"/>
      <c r="K75" s="1011"/>
      <c r="L75" s="1011"/>
      <c r="M75" s="1011"/>
      <c r="N75" s="1011"/>
      <c r="O75" s="1011"/>
      <c r="P75" s="1012"/>
      <c r="Q75" s="1014">
        <v>11159</v>
      </c>
      <c r="R75" s="1015"/>
      <c r="S75" s="1015"/>
      <c r="T75" s="1015"/>
      <c r="U75" s="1016"/>
      <c r="V75" s="1017">
        <v>11155</v>
      </c>
      <c r="W75" s="1015"/>
      <c r="X75" s="1015"/>
      <c r="Y75" s="1015"/>
      <c r="Z75" s="1016"/>
      <c r="AA75" s="1017">
        <v>4</v>
      </c>
      <c r="AB75" s="1015"/>
      <c r="AC75" s="1015"/>
      <c r="AD75" s="1015"/>
      <c r="AE75" s="1016"/>
      <c r="AF75" s="1017">
        <v>4</v>
      </c>
      <c r="AG75" s="1015"/>
      <c r="AH75" s="1015"/>
      <c r="AI75" s="1015"/>
      <c r="AJ75" s="1016"/>
      <c r="AK75" s="1017" t="s">
        <v>491</v>
      </c>
      <c r="AL75" s="1015"/>
      <c r="AM75" s="1015"/>
      <c r="AN75" s="1015"/>
      <c r="AO75" s="1016"/>
      <c r="AP75" s="1017" t="s">
        <v>491</v>
      </c>
      <c r="AQ75" s="1015"/>
      <c r="AR75" s="1015"/>
      <c r="AS75" s="1015"/>
      <c r="AT75" s="1016"/>
      <c r="AU75" s="1017" t="s">
        <v>491</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3851</v>
      </c>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v>
      </c>
      <c r="CS102" s="989"/>
      <c r="CT102" s="989"/>
      <c r="CU102" s="989"/>
      <c r="CV102" s="990"/>
      <c r="CW102" s="988" t="s">
        <v>491</v>
      </c>
      <c r="CX102" s="989"/>
      <c r="CY102" s="989"/>
      <c r="CZ102" s="989"/>
      <c r="DA102" s="990"/>
      <c r="DB102" s="988">
        <v>263</v>
      </c>
      <c r="DC102" s="989"/>
      <c r="DD102" s="989"/>
      <c r="DE102" s="989"/>
      <c r="DF102" s="990"/>
      <c r="DG102" s="988" t="s">
        <v>491</v>
      </c>
      <c r="DH102" s="989"/>
      <c r="DI102" s="989"/>
      <c r="DJ102" s="989"/>
      <c r="DK102" s="990"/>
      <c r="DL102" s="988" t="s">
        <v>491</v>
      </c>
      <c r="DM102" s="989"/>
      <c r="DN102" s="989"/>
      <c r="DO102" s="989"/>
      <c r="DP102" s="990"/>
      <c r="DQ102" s="988" t="s">
        <v>491</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8" customFormat="1" ht="26.25" customHeight="1" x14ac:dyDescent="0.15">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418263</v>
      </c>
      <c r="AB110" s="925"/>
      <c r="AC110" s="925"/>
      <c r="AD110" s="925"/>
      <c r="AE110" s="926"/>
      <c r="AF110" s="927">
        <v>437278</v>
      </c>
      <c r="AG110" s="925"/>
      <c r="AH110" s="925"/>
      <c r="AI110" s="925"/>
      <c r="AJ110" s="926"/>
      <c r="AK110" s="927">
        <v>434991</v>
      </c>
      <c r="AL110" s="925"/>
      <c r="AM110" s="925"/>
      <c r="AN110" s="925"/>
      <c r="AO110" s="926"/>
      <c r="AP110" s="928">
        <v>11.4</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5251748</v>
      </c>
      <c r="BR110" s="878"/>
      <c r="BS110" s="878"/>
      <c r="BT110" s="878"/>
      <c r="BU110" s="878"/>
      <c r="BV110" s="878">
        <v>4979370</v>
      </c>
      <c r="BW110" s="878"/>
      <c r="BX110" s="878"/>
      <c r="BY110" s="878"/>
      <c r="BZ110" s="878"/>
      <c r="CA110" s="878">
        <v>4708057</v>
      </c>
      <c r="CB110" s="878"/>
      <c r="CC110" s="878"/>
      <c r="CD110" s="878"/>
      <c r="CE110" s="878"/>
      <c r="CF110" s="902">
        <v>123.4</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15">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15">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1969421</v>
      </c>
      <c r="BR112" s="853"/>
      <c r="BS112" s="853"/>
      <c r="BT112" s="853"/>
      <c r="BU112" s="853"/>
      <c r="BV112" s="853">
        <v>1875693</v>
      </c>
      <c r="BW112" s="853"/>
      <c r="BX112" s="853"/>
      <c r="BY112" s="853"/>
      <c r="BZ112" s="853"/>
      <c r="CA112" s="853">
        <v>1771295</v>
      </c>
      <c r="CB112" s="853"/>
      <c r="CC112" s="853"/>
      <c r="CD112" s="853"/>
      <c r="CE112" s="853"/>
      <c r="CF112" s="911">
        <v>46.4</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15">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147442</v>
      </c>
      <c r="AB113" s="955"/>
      <c r="AC113" s="955"/>
      <c r="AD113" s="955"/>
      <c r="AE113" s="956"/>
      <c r="AF113" s="957">
        <v>137035</v>
      </c>
      <c r="AG113" s="955"/>
      <c r="AH113" s="955"/>
      <c r="AI113" s="955"/>
      <c r="AJ113" s="956"/>
      <c r="AK113" s="957">
        <v>138781</v>
      </c>
      <c r="AL113" s="955"/>
      <c r="AM113" s="955"/>
      <c r="AN113" s="955"/>
      <c r="AO113" s="956"/>
      <c r="AP113" s="958">
        <v>3.6</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1616</v>
      </c>
      <c r="BR113" s="853"/>
      <c r="BS113" s="853"/>
      <c r="BT113" s="853"/>
      <c r="BU113" s="853"/>
      <c r="BV113" s="853">
        <v>1348</v>
      </c>
      <c r="BW113" s="853"/>
      <c r="BX113" s="853"/>
      <c r="BY113" s="853"/>
      <c r="BZ113" s="853"/>
      <c r="CA113" s="853" t="s">
        <v>121</v>
      </c>
      <c r="CB113" s="853"/>
      <c r="CC113" s="853"/>
      <c r="CD113" s="853"/>
      <c r="CE113" s="853"/>
      <c r="CF113" s="911" t="s">
        <v>121</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15">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269</v>
      </c>
      <c r="AB114" s="816"/>
      <c r="AC114" s="816"/>
      <c r="AD114" s="816"/>
      <c r="AE114" s="817"/>
      <c r="AF114" s="818">
        <v>269</v>
      </c>
      <c r="AG114" s="816"/>
      <c r="AH114" s="816"/>
      <c r="AI114" s="816"/>
      <c r="AJ114" s="817"/>
      <c r="AK114" s="818">
        <v>269</v>
      </c>
      <c r="AL114" s="816"/>
      <c r="AM114" s="816"/>
      <c r="AN114" s="816"/>
      <c r="AO114" s="817"/>
      <c r="AP114" s="860">
        <v>0</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338058</v>
      </c>
      <c r="BR114" s="853"/>
      <c r="BS114" s="853"/>
      <c r="BT114" s="853"/>
      <c r="BU114" s="853"/>
      <c r="BV114" s="853">
        <v>315287</v>
      </c>
      <c r="BW114" s="853"/>
      <c r="BX114" s="853"/>
      <c r="BY114" s="853"/>
      <c r="BZ114" s="853"/>
      <c r="CA114" s="853">
        <v>297296</v>
      </c>
      <c r="CB114" s="853"/>
      <c r="CC114" s="853"/>
      <c r="CD114" s="853"/>
      <c r="CE114" s="853"/>
      <c r="CF114" s="911">
        <v>7.8</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15">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121</v>
      </c>
      <c r="AB115" s="955"/>
      <c r="AC115" s="955"/>
      <c r="AD115" s="955"/>
      <c r="AE115" s="956"/>
      <c r="AF115" s="957" t="s">
        <v>121</v>
      </c>
      <c r="AG115" s="955"/>
      <c r="AH115" s="955"/>
      <c r="AI115" s="955"/>
      <c r="AJ115" s="956"/>
      <c r="AK115" s="957" t="s">
        <v>121</v>
      </c>
      <c r="AL115" s="955"/>
      <c r="AM115" s="955"/>
      <c r="AN115" s="955"/>
      <c r="AO115" s="956"/>
      <c r="AP115" s="958" t="s">
        <v>121</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15">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565974</v>
      </c>
      <c r="AB117" s="939"/>
      <c r="AC117" s="939"/>
      <c r="AD117" s="939"/>
      <c r="AE117" s="940"/>
      <c r="AF117" s="941">
        <v>574582</v>
      </c>
      <c r="AG117" s="939"/>
      <c r="AH117" s="939"/>
      <c r="AI117" s="939"/>
      <c r="AJ117" s="940"/>
      <c r="AK117" s="941">
        <v>574041</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15">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15">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443</v>
      </c>
      <c r="BP119" s="914"/>
      <c r="BQ119" s="915">
        <v>7560843</v>
      </c>
      <c r="BR119" s="881"/>
      <c r="BS119" s="881"/>
      <c r="BT119" s="881"/>
      <c r="BU119" s="881"/>
      <c r="BV119" s="881">
        <v>7171698</v>
      </c>
      <c r="BW119" s="881"/>
      <c r="BX119" s="881"/>
      <c r="BY119" s="881"/>
      <c r="BZ119" s="881"/>
      <c r="CA119" s="881">
        <v>6776648</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15">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3801039</v>
      </c>
      <c r="BR120" s="878"/>
      <c r="BS120" s="878"/>
      <c r="BT120" s="878"/>
      <c r="BU120" s="878"/>
      <c r="BV120" s="878">
        <v>3873406</v>
      </c>
      <c r="BW120" s="878"/>
      <c r="BX120" s="878"/>
      <c r="BY120" s="878"/>
      <c r="BZ120" s="878"/>
      <c r="CA120" s="878">
        <v>4023446</v>
      </c>
      <c r="CB120" s="878"/>
      <c r="CC120" s="878"/>
      <c r="CD120" s="878"/>
      <c r="CE120" s="878"/>
      <c r="CF120" s="902">
        <v>105.5</v>
      </c>
      <c r="CG120" s="903"/>
      <c r="CH120" s="903"/>
      <c r="CI120" s="903"/>
      <c r="CJ120" s="903"/>
      <c r="CK120" s="904" t="s">
        <v>447</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t="s">
        <v>121</v>
      </c>
      <c r="DH120" s="878"/>
      <c r="DI120" s="878"/>
      <c r="DJ120" s="878"/>
      <c r="DK120" s="878"/>
      <c r="DL120" s="878">
        <v>1875693</v>
      </c>
      <c r="DM120" s="878"/>
      <c r="DN120" s="878"/>
      <c r="DO120" s="878"/>
      <c r="DP120" s="878"/>
      <c r="DQ120" s="878">
        <v>1771295</v>
      </c>
      <c r="DR120" s="878"/>
      <c r="DS120" s="878"/>
      <c r="DT120" s="878"/>
      <c r="DU120" s="878"/>
      <c r="DV120" s="879">
        <v>46.4</v>
      </c>
      <c r="DW120" s="879"/>
      <c r="DX120" s="879"/>
      <c r="DY120" s="879"/>
      <c r="DZ120" s="880"/>
    </row>
    <row r="121" spans="1:130" s="218" customFormat="1" ht="26.25" customHeight="1" x14ac:dyDescent="0.15">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42439</v>
      </c>
      <c r="BR121" s="853"/>
      <c r="BS121" s="853"/>
      <c r="BT121" s="853"/>
      <c r="BU121" s="853"/>
      <c r="BV121" s="853">
        <v>37085</v>
      </c>
      <c r="BW121" s="853"/>
      <c r="BX121" s="853"/>
      <c r="BY121" s="853"/>
      <c r="BZ121" s="853"/>
      <c r="CA121" s="853">
        <v>40799</v>
      </c>
      <c r="CB121" s="853"/>
      <c r="CC121" s="853"/>
      <c r="CD121" s="853"/>
      <c r="CE121" s="853"/>
      <c r="CF121" s="911">
        <v>1.1000000000000001</v>
      </c>
      <c r="CG121" s="912"/>
      <c r="CH121" s="912"/>
      <c r="CI121" s="912"/>
      <c r="CJ121" s="912"/>
      <c r="CK121" s="905"/>
      <c r="CL121" s="891"/>
      <c r="CM121" s="891"/>
      <c r="CN121" s="891"/>
      <c r="CO121" s="892"/>
      <c r="CP121" s="871" t="s">
        <v>450</v>
      </c>
      <c r="CQ121" s="872"/>
      <c r="CR121" s="872"/>
      <c r="CS121" s="872"/>
      <c r="CT121" s="872"/>
      <c r="CU121" s="872"/>
      <c r="CV121" s="872"/>
      <c r="CW121" s="872"/>
      <c r="CX121" s="872"/>
      <c r="CY121" s="872"/>
      <c r="CZ121" s="872"/>
      <c r="DA121" s="872"/>
      <c r="DB121" s="872"/>
      <c r="DC121" s="872"/>
      <c r="DD121" s="872"/>
      <c r="DE121" s="872"/>
      <c r="DF121" s="873"/>
      <c r="DG121" s="852" t="s">
        <v>121</v>
      </c>
      <c r="DH121" s="853"/>
      <c r="DI121" s="853"/>
      <c r="DJ121" s="853"/>
      <c r="DK121" s="853"/>
      <c r="DL121" s="853" t="s">
        <v>121</v>
      </c>
      <c r="DM121" s="853"/>
      <c r="DN121" s="853"/>
      <c r="DO121" s="853"/>
      <c r="DP121" s="853"/>
      <c r="DQ121" s="853" t="s">
        <v>121</v>
      </c>
      <c r="DR121" s="853"/>
      <c r="DS121" s="853"/>
      <c r="DT121" s="853"/>
      <c r="DU121" s="853"/>
      <c r="DV121" s="830" t="s">
        <v>121</v>
      </c>
      <c r="DW121" s="830"/>
      <c r="DX121" s="830"/>
      <c r="DY121" s="830"/>
      <c r="DZ121" s="831"/>
    </row>
    <row r="122" spans="1:130" s="218" customFormat="1" ht="26.25" customHeight="1" x14ac:dyDescent="0.15">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4313632</v>
      </c>
      <c r="BR122" s="881"/>
      <c r="BS122" s="881"/>
      <c r="BT122" s="881"/>
      <c r="BU122" s="881"/>
      <c r="BV122" s="881">
        <v>4111163</v>
      </c>
      <c r="BW122" s="881"/>
      <c r="BX122" s="881"/>
      <c r="BY122" s="881"/>
      <c r="BZ122" s="881"/>
      <c r="CA122" s="881">
        <v>3887561</v>
      </c>
      <c r="CB122" s="881"/>
      <c r="CC122" s="881"/>
      <c r="CD122" s="881"/>
      <c r="CE122" s="881"/>
      <c r="CF122" s="882">
        <v>101.9</v>
      </c>
      <c r="CG122" s="883"/>
      <c r="CH122" s="883"/>
      <c r="CI122" s="883"/>
      <c r="CJ122" s="883"/>
      <c r="CK122" s="905"/>
      <c r="CL122" s="891"/>
      <c r="CM122" s="891"/>
      <c r="CN122" s="891"/>
      <c r="CO122" s="892"/>
      <c r="CP122" s="871" t="s">
        <v>452</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8" customFormat="1" ht="26.25" customHeight="1" x14ac:dyDescent="0.15">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453</v>
      </c>
      <c r="BP123" s="914"/>
      <c r="BQ123" s="868">
        <v>8157110</v>
      </c>
      <c r="BR123" s="869"/>
      <c r="BS123" s="869"/>
      <c r="BT123" s="869"/>
      <c r="BU123" s="869"/>
      <c r="BV123" s="869">
        <v>8021654</v>
      </c>
      <c r="BW123" s="869"/>
      <c r="BX123" s="869"/>
      <c r="BY123" s="869"/>
      <c r="BZ123" s="869"/>
      <c r="CA123" s="869">
        <v>7951806</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121</v>
      </c>
      <c r="BR124" s="867"/>
      <c r="BS124" s="867"/>
      <c r="BT124" s="867"/>
      <c r="BU124" s="867"/>
      <c r="BV124" s="867" t="s">
        <v>121</v>
      </c>
      <c r="BW124" s="867"/>
      <c r="BX124" s="867"/>
      <c r="BY124" s="867"/>
      <c r="BZ124" s="867"/>
      <c r="CA124" s="867" t="s">
        <v>121</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v>1969421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15">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15">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121</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11009</v>
      </c>
      <c r="AB128" s="837"/>
      <c r="AC128" s="837"/>
      <c r="AD128" s="837"/>
      <c r="AE128" s="838"/>
      <c r="AF128" s="839">
        <v>5825</v>
      </c>
      <c r="AG128" s="837"/>
      <c r="AH128" s="837"/>
      <c r="AI128" s="837"/>
      <c r="AJ128" s="838"/>
      <c r="AK128" s="839">
        <v>15477</v>
      </c>
      <c r="AL128" s="837"/>
      <c r="AM128" s="837"/>
      <c r="AN128" s="837"/>
      <c r="AO128" s="838"/>
      <c r="AP128" s="840"/>
      <c r="AQ128" s="841"/>
      <c r="AR128" s="841"/>
      <c r="AS128" s="841"/>
      <c r="AT128" s="842"/>
      <c r="AU128" s="220"/>
      <c r="AV128" s="220"/>
      <c r="AW128" s="220"/>
      <c r="AX128" s="843" t="s">
        <v>467</v>
      </c>
      <c r="AY128" s="844"/>
      <c r="AZ128" s="844"/>
      <c r="BA128" s="844"/>
      <c r="BB128" s="844"/>
      <c r="BC128" s="844"/>
      <c r="BD128" s="844"/>
      <c r="BE128" s="845"/>
      <c r="BF128" s="822" t="s">
        <v>121</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4014589</v>
      </c>
      <c r="AB129" s="816"/>
      <c r="AC129" s="816"/>
      <c r="AD129" s="816"/>
      <c r="AE129" s="817"/>
      <c r="AF129" s="818">
        <v>4064073</v>
      </c>
      <c r="AG129" s="816"/>
      <c r="AH129" s="816"/>
      <c r="AI129" s="816"/>
      <c r="AJ129" s="817"/>
      <c r="AK129" s="818">
        <v>4153385</v>
      </c>
      <c r="AL129" s="816"/>
      <c r="AM129" s="816"/>
      <c r="AN129" s="816"/>
      <c r="AO129" s="817"/>
      <c r="AP129" s="819"/>
      <c r="AQ129" s="820"/>
      <c r="AR129" s="820"/>
      <c r="AS129" s="820"/>
      <c r="AT129" s="821"/>
      <c r="AU129" s="221"/>
      <c r="AV129" s="221"/>
      <c r="AW129" s="221"/>
      <c r="AX129" s="787" t="s">
        <v>470</v>
      </c>
      <c r="AY129" s="788"/>
      <c r="AZ129" s="788"/>
      <c r="BA129" s="788"/>
      <c r="BB129" s="788"/>
      <c r="BC129" s="788"/>
      <c r="BD129" s="788"/>
      <c r="BE129" s="789"/>
      <c r="BF129" s="806" t="s">
        <v>121</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369360</v>
      </c>
      <c r="AB130" s="816"/>
      <c r="AC130" s="816"/>
      <c r="AD130" s="816"/>
      <c r="AE130" s="817"/>
      <c r="AF130" s="818">
        <v>344569</v>
      </c>
      <c r="AG130" s="816"/>
      <c r="AH130" s="816"/>
      <c r="AI130" s="816"/>
      <c r="AJ130" s="817"/>
      <c r="AK130" s="818">
        <v>338420</v>
      </c>
      <c r="AL130" s="816"/>
      <c r="AM130" s="816"/>
      <c r="AN130" s="816"/>
      <c r="AO130" s="817"/>
      <c r="AP130" s="819"/>
      <c r="AQ130" s="820"/>
      <c r="AR130" s="820"/>
      <c r="AS130" s="820"/>
      <c r="AT130" s="821"/>
      <c r="AU130" s="221"/>
      <c r="AV130" s="221"/>
      <c r="AW130" s="221"/>
      <c r="AX130" s="787" t="s">
        <v>473</v>
      </c>
      <c r="AY130" s="788"/>
      <c r="AZ130" s="788"/>
      <c r="BA130" s="788"/>
      <c r="BB130" s="788"/>
      <c r="BC130" s="788"/>
      <c r="BD130" s="788"/>
      <c r="BE130" s="789"/>
      <c r="BF130" s="790">
        <v>5.6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3645229</v>
      </c>
      <c r="AB131" s="800"/>
      <c r="AC131" s="800"/>
      <c r="AD131" s="800"/>
      <c r="AE131" s="801"/>
      <c r="AF131" s="802">
        <v>3719504</v>
      </c>
      <c r="AG131" s="800"/>
      <c r="AH131" s="800"/>
      <c r="AI131" s="800"/>
      <c r="AJ131" s="801"/>
      <c r="AK131" s="802">
        <v>3814965</v>
      </c>
      <c r="AL131" s="800"/>
      <c r="AM131" s="800"/>
      <c r="AN131" s="800"/>
      <c r="AO131" s="801"/>
      <c r="AP131" s="803"/>
      <c r="AQ131" s="804"/>
      <c r="AR131" s="804"/>
      <c r="AS131" s="804"/>
      <c r="AT131" s="805"/>
      <c r="AU131" s="221"/>
      <c r="AV131" s="221"/>
      <c r="AW131" s="221"/>
      <c r="AX131" s="765" t="s">
        <v>475</v>
      </c>
      <c r="AY131" s="766"/>
      <c r="AZ131" s="766"/>
      <c r="BA131" s="766"/>
      <c r="BB131" s="766"/>
      <c r="BC131" s="766"/>
      <c r="BD131" s="766"/>
      <c r="BE131" s="767"/>
      <c r="BF131" s="768" t="s">
        <v>121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5.0917240039999996</v>
      </c>
      <c r="AB132" s="781"/>
      <c r="AC132" s="781"/>
      <c r="AD132" s="781"/>
      <c r="AE132" s="782"/>
      <c r="AF132" s="783">
        <v>6.0273627879999996</v>
      </c>
      <c r="AG132" s="781"/>
      <c r="AH132" s="781"/>
      <c r="AI132" s="781"/>
      <c r="AJ132" s="782"/>
      <c r="AK132" s="783">
        <v>5.770537869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4.3</v>
      </c>
      <c r="AB133" s="760"/>
      <c r="AC133" s="760"/>
      <c r="AD133" s="760"/>
      <c r="AE133" s="761"/>
      <c r="AF133" s="759">
        <v>5</v>
      </c>
      <c r="AG133" s="760"/>
      <c r="AH133" s="760"/>
      <c r="AI133" s="760"/>
      <c r="AJ133" s="761"/>
      <c r="AK133" s="759">
        <v>5.6</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4piPC4q7n4YS3jR4Y1/4jMiq6b7Wmx51QUixnOckjnxkrVTuwabX/ex6NpqINecniZoj7AGX5nk+wnN0Dsohkw==" saltValue="dENCqetcDT20LhsWyc5h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wDbtVyIECqUziycw/TOJIUxQR+zcaN2/bhO+GE35UiulLO3ZdhEBZQ6tRSGdkODaC82Tp9sD/WNmQlmpbmDPzw==" saltValue="NjbMbvpOpSoRzMiDRtQh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h3Mfvt5hA80nmUhwtMpD+xFtqRoVztACbE2E2rr5Ot8u29qIiJEIp2APVzI4PEH0rIf8Wf+JAMm5TghJ7NewQ==" saltValue="v2od/rQC3XKopJ9QtGimb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487</v>
      </c>
      <c r="AL9" s="1167"/>
      <c r="AM9" s="1167"/>
      <c r="AN9" s="1168"/>
      <c r="AO9" s="269">
        <v>1327630</v>
      </c>
      <c r="AP9" s="269">
        <v>103624</v>
      </c>
      <c r="AQ9" s="270">
        <v>120794</v>
      </c>
      <c r="AR9" s="271">
        <v>-14.2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488</v>
      </c>
      <c r="AL10" s="1167"/>
      <c r="AM10" s="1167"/>
      <c r="AN10" s="1168"/>
      <c r="AO10" s="272">
        <v>176918</v>
      </c>
      <c r="AP10" s="272">
        <v>13809</v>
      </c>
      <c r="AQ10" s="273">
        <v>16294</v>
      </c>
      <c r="AR10" s="274">
        <v>-15.3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489</v>
      </c>
      <c r="AL11" s="1167"/>
      <c r="AM11" s="1167"/>
      <c r="AN11" s="1168"/>
      <c r="AO11" s="272">
        <v>11575</v>
      </c>
      <c r="AP11" s="272">
        <v>903</v>
      </c>
      <c r="AQ11" s="273">
        <v>1928</v>
      </c>
      <c r="AR11" s="274">
        <v>-53.2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490</v>
      </c>
      <c r="AL12" s="1167"/>
      <c r="AM12" s="1167"/>
      <c r="AN12" s="1168"/>
      <c r="AO12" s="272" t="s">
        <v>491</v>
      </c>
      <c r="AP12" s="272" t="s">
        <v>491</v>
      </c>
      <c r="AQ12" s="273">
        <v>20</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492</v>
      </c>
      <c r="AL13" s="1167"/>
      <c r="AM13" s="1167"/>
      <c r="AN13" s="1168"/>
      <c r="AO13" s="272">
        <v>85646</v>
      </c>
      <c r="AP13" s="272">
        <v>6685</v>
      </c>
      <c r="AQ13" s="273">
        <v>4630</v>
      </c>
      <c r="AR13" s="274">
        <v>44.4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493</v>
      </c>
      <c r="AL14" s="1167"/>
      <c r="AM14" s="1167"/>
      <c r="AN14" s="1168"/>
      <c r="AO14" s="272">
        <v>34612</v>
      </c>
      <c r="AP14" s="272">
        <v>2702</v>
      </c>
      <c r="AQ14" s="273">
        <v>2459</v>
      </c>
      <c r="AR14" s="274">
        <v>9.9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494</v>
      </c>
      <c r="AL15" s="1170"/>
      <c r="AM15" s="1170"/>
      <c r="AN15" s="1171"/>
      <c r="AO15" s="272">
        <v>-98620</v>
      </c>
      <c r="AP15" s="272">
        <v>-7697</v>
      </c>
      <c r="AQ15" s="273">
        <v>-7108</v>
      </c>
      <c r="AR15" s="274">
        <v>8.3000000000000007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1537761</v>
      </c>
      <c r="AP16" s="272">
        <v>120025</v>
      </c>
      <c r="AQ16" s="273">
        <v>139017</v>
      </c>
      <c r="AR16" s="274">
        <v>-13.7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499</v>
      </c>
      <c r="AL21" s="1173"/>
      <c r="AM21" s="1173"/>
      <c r="AN21" s="1174"/>
      <c r="AO21" s="285">
        <v>9.68</v>
      </c>
      <c r="AP21" s="286">
        <v>11.1</v>
      </c>
      <c r="AQ21" s="287">
        <v>-1.42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500</v>
      </c>
      <c r="AL22" s="1173"/>
      <c r="AM22" s="1173"/>
      <c r="AN22" s="1174"/>
      <c r="AO22" s="290">
        <v>96.9</v>
      </c>
      <c r="AP22" s="291">
        <v>96.5</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504</v>
      </c>
      <c r="AL32" s="1157"/>
      <c r="AM32" s="1157"/>
      <c r="AN32" s="1158"/>
      <c r="AO32" s="300">
        <v>434991</v>
      </c>
      <c r="AP32" s="300">
        <v>33952</v>
      </c>
      <c r="AQ32" s="301">
        <v>62408</v>
      </c>
      <c r="AR32" s="302">
        <v>-45.6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505</v>
      </c>
      <c r="AL33" s="1157"/>
      <c r="AM33" s="1157"/>
      <c r="AN33" s="1158"/>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506</v>
      </c>
      <c r="AL34" s="1157"/>
      <c r="AM34" s="1157"/>
      <c r="AN34" s="1158"/>
      <c r="AO34" s="300" t="s">
        <v>491</v>
      </c>
      <c r="AP34" s="300" t="s">
        <v>491</v>
      </c>
      <c r="AQ34" s="301">
        <v>4</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507</v>
      </c>
      <c r="AL35" s="1157"/>
      <c r="AM35" s="1157"/>
      <c r="AN35" s="1158"/>
      <c r="AO35" s="300">
        <v>138781</v>
      </c>
      <c r="AP35" s="300">
        <v>10832</v>
      </c>
      <c r="AQ35" s="301">
        <v>14219</v>
      </c>
      <c r="AR35" s="302">
        <v>-23.8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508</v>
      </c>
      <c r="AL36" s="1157"/>
      <c r="AM36" s="1157"/>
      <c r="AN36" s="1158"/>
      <c r="AO36" s="300">
        <v>269</v>
      </c>
      <c r="AP36" s="300">
        <v>21</v>
      </c>
      <c r="AQ36" s="301">
        <v>4004</v>
      </c>
      <c r="AR36" s="302">
        <v>-99.5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509</v>
      </c>
      <c r="AL37" s="1157"/>
      <c r="AM37" s="1157"/>
      <c r="AN37" s="1158"/>
      <c r="AO37" s="300" t="s">
        <v>491</v>
      </c>
      <c r="AP37" s="300" t="s">
        <v>491</v>
      </c>
      <c r="AQ37" s="301">
        <v>309</v>
      </c>
      <c r="AR37" s="302" t="s">
        <v>491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510</v>
      </c>
      <c r="AL38" s="1160"/>
      <c r="AM38" s="1160"/>
      <c r="AN38" s="1161"/>
      <c r="AO38" s="303" t="s">
        <v>491</v>
      </c>
      <c r="AP38" s="303" t="s">
        <v>491</v>
      </c>
      <c r="AQ38" s="304">
        <v>4</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511</v>
      </c>
      <c r="AL39" s="1160"/>
      <c r="AM39" s="1160"/>
      <c r="AN39" s="1161"/>
      <c r="AO39" s="300">
        <v>-15477</v>
      </c>
      <c r="AP39" s="300">
        <v>-1208</v>
      </c>
      <c r="AQ39" s="301">
        <v>-2554</v>
      </c>
      <c r="AR39" s="302">
        <v>-52.7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512</v>
      </c>
      <c r="AL40" s="1157"/>
      <c r="AM40" s="1157"/>
      <c r="AN40" s="1158"/>
      <c r="AO40" s="300">
        <v>-338420</v>
      </c>
      <c r="AP40" s="300">
        <v>-26414</v>
      </c>
      <c r="AQ40" s="301">
        <v>-52280</v>
      </c>
      <c r="AR40" s="302">
        <v>-49.5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220144</v>
      </c>
      <c r="AP41" s="300">
        <v>17183</v>
      </c>
      <c r="AQ41" s="301">
        <v>26115</v>
      </c>
      <c r="AR41" s="302">
        <v>-34.200000000000003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482</v>
      </c>
      <c r="AN49" s="1151" t="s">
        <v>515</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2384661</v>
      </c>
      <c r="AN51" s="322">
        <v>178586</v>
      </c>
      <c r="AO51" s="323">
        <v>93.1</v>
      </c>
      <c r="AP51" s="324">
        <v>117234</v>
      </c>
      <c r="AQ51" s="325">
        <v>13.4</v>
      </c>
      <c r="AR51" s="326">
        <v>79.7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2016975</v>
      </c>
      <c r="AN52" s="330">
        <v>151050</v>
      </c>
      <c r="AO52" s="331">
        <v>134.1</v>
      </c>
      <c r="AP52" s="332">
        <v>59796</v>
      </c>
      <c r="AQ52" s="333">
        <v>16.600000000000001</v>
      </c>
      <c r="AR52" s="334">
        <v>117.5</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461378</v>
      </c>
      <c r="AN53" s="322">
        <v>35046</v>
      </c>
      <c r="AO53" s="323">
        <v>-80.400000000000006</v>
      </c>
      <c r="AP53" s="324">
        <v>97758</v>
      </c>
      <c r="AQ53" s="325">
        <v>-16.600000000000001</v>
      </c>
      <c r="AR53" s="326">
        <v>-63.8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324714</v>
      </c>
      <c r="AN54" s="330">
        <v>24665</v>
      </c>
      <c r="AO54" s="331">
        <v>-83.7</v>
      </c>
      <c r="AP54" s="332">
        <v>45946</v>
      </c>
      <c r="AQ54" s="333">
        <v>-23.2</v>
      </c>
      <c r="AR54" s="334">
        <v>-60.5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239821</v>
      </c>
      <c r="AN55" s="322">
        <v>18393</v>
      </c>
      <c r="AO55" s="323">
        <v>-47.5</v>
      </c>
      <c r="AP55" s="324">
        <v>91338</v>
      </c>
      <c r="AQ55" s="325">
        <v>-6.6</v>
      </c>
      <c r="AR55" s="326">
        <v>-40.9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192577</v>
      </c>
      <c r="AN56" s="330">
        <v>14769</v>
      </c>
      <c r="AO56" s="331">
        <v>-40.1</v>
      </c>
      <c r="AP56" s="332">
        <v>43989</v>
      </c>
      <c r="AQ56" s="333">
        <v>-4.3</v>
      </c>
      <c r="AR56" s="334">
        <v>-35.799999999999997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478913</v>
      </c>
      <c r="AN57" s="322">
        <v>36990</v>
      </c>
      <c r="AO57" s="323">
        <v>101.1</v>
      </c>
      <c r="AP57" s="324">
        <v>103975</v>
      </c>
      <c r="AQ57" s="325">
        <v>13.8</v>
      </c>
      <c r="AR57" s="326">
        <v>87.3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421947</v>
      </c>
      <c r="AN58" s="330">
        <v>32590</v>
      </c>
      <c r="AO58" s="331">
        <v>120.7</v>
      </c>
      <c r="AP58" s="332">
        <v>52698</v>
      </c>
      <c r="AQ58" s="333">
        <v>19.8</v>
      </c>
      <c r="AR58" s="334">
        <v>100.9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369643</v>
      </c>
      <c r="AN59" s="322">
        <v>28851</v>
      </c>
      <c r="AO59" s="323">
        <v>-22</v>
      </c>
      <c r="AP59" s="324">
        <v>112678</v>
      </c>
      <c r="AQ59" s="325">
        <v>8.4</v>
      </c>
      <c r="AR59" s="326">
        <v>-30.4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304431</v>
      </c>
      <c r="AN60" s="330">
        <v>23761</v>
      </c>
      <c r="AO60" s="331">
        <v>-27.1</v>
      </c>
      <c r="AP60" s="332">
        <v>55165</v>
      </c>
      <c r="AQ60" s="333">
        <v>4.7</v>
      </c>
      <c r="AR60" s="334">
        <v>-31.8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786883</v>
      </c>
      <c r="AN61" s="337">
        <v>59573</v>
      </c>
      <c r="AO61" s="338">
        <v>8.9</v>
      </c>
      <c r="AP61" s="339">
        <v>104597</v>
      </c>
      <c r="AQ61" s="340">
        <v>2.5</v>
      </c>
      <c r="AR61" s="326">
        <v>6.4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652129</v>
      </c>
      <c r="AN62" s="330">
        <v>49367</v>
      </c>
      <c r="AO62" s="331">
        <v>20.8</v>
      </c>
      <c r="AP62" s="332">
        <v>51519</v>
      </c>
      <c r="AQ62" s="333">
        <v>2.7</v>
      </c>
      <c r="AR62" s="334">
        <v>18.100000000000001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Ts6FcmA5xRJGLZtHGNVAwXxUrz0rbpw0nm8iJp/Pe8hSDRtiEO3wILCSMpWNbnERMPsBdJMFEvhqWECegcK3Ag==" saltValue="kBe0hj0Lbgj7Jsm3KA2u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1" spans="125:125" ht="13.5" hidden="1" customHeight="1" x14ac:dyDescent="0.15">
      <c r="DU121" s="247"/>
    </row>
  </sheetData>
  <sheetProtection algorithmName="SHA-512" hashValue="7fTqraH3RFZKlhALGmCuhQhCXv36ZyHoaq+gyhE8nttP7zzDeRQ/Zjr5VvZ1hnTi3kW1c41wf9m+MdtK+0A6Kw==" saltValue="Txu9b8ZGVfiJ6SseKg8Pe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9cenxubPo3TBts8KTLFMJvwQgyZ74vP881elckYugeIJmFm5OftB0whuRUOc7/UVCsBK9krxu5kgWur86aEUgg==" saltValue="uZNfR/cLtJdSWTqYuYyDL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11.25</v>
      </c>
      <c r="G47" s="12">
        <v>14.27</v>
      </c>
      <c r="H47" s="12">
        <v>16.89</v>
      </c>
      <c r="I47" s="12">
        <v>16.690000000000001</v>
      </c>
      <c r="J47" s="13">
        <v>18.739999999999998</v>
      </c>
    </row>
    <row r="48" spans="2:10" ht="57.75" customHeight="1" x14ac:dyDescent="0.15">
      <c r="B48" s="14"/>
      <c r="C48" s="1177" t="s">
        <v>4</v>
      </c>
      <c r="D48" s="1177"/>
      <c r="E48" s="1178"/>
      <c r="F48" s="15">
        <v>6.78</v>
      </c>
      <c r="G48" s="16">
        <v>6.85</v>
      </c>
      <c r="H48" s="16">
        <v>6.8</v>
      </c>
      <c r="I48" s="16">
        <v>9.06</v>
      </c>
      <c r="J48" s="17">
        <v>8.0500000000000007</v>
      </c>
    </row>
    <row r="49" spans="2:10" ht="57.75" customHeight="1" thickBot="1" x14ac:dyDescent="0.2">
      <c r="B49" s="18"/>
      <c r="C49" s="1179" t="s">
        <v>5</v>
      </c>
      <c r="D49" s="1179"/>
      <c r="E49" s="1180"/>
      <c r="F49" s="19">
        <v>0.87</v>
      </c>
      <c r="G49" s="20">
        <v>4.1900000000000004</v>
      </c>
      <c r="H49" s="20">
        <v>5.33</v>
      </c>
      <c r="I49" s="20">
        <v>2.35</v>
      </c>
      <c r="J49" s="21">
        <v>1.6</v>
      </c>
    </row>
    <row r="50" spans="2:10" x14ac:dyDescent="0.15"/>
  </sheetData>
  <sheetProtection algorithmName="SHA-512" hashValue="f638MuFzjM2C60cQa5x5pNFpd/3+//+XcgRd6cAl+JwhHnvPqfutv3hOFYe6cKaYkIhD4vR6gPo+1wyi60KePQ==" saltValue="VYc6nddyCuTj+1wcd0au3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534</v>
      </c>
      <c r="D34" s="1187"/>
      <c r="E34" s="1188"/>
      <c r="F34" s="32">
        <v>13.85</v>
      </c>
      <c r="G34" s="33">
        <v>13.43</v>
      </c>
      <c r="H34" s="33">
        <v>13.92</v>
      </c>
      <c r="I34" s="33">
        <v>13.41</v>
      </c>
      <c r="J34" s="34">
        <v>13.3</v>
      </c>
      <c r="K34" s="22"/>
      <c r="L34" s="22"/>
      <c r="M34" s="22"/>
      <c r="N34" s="22"/>
      <c r="O34" s="22"/>
      <c r="P34" s="22"/>
    </row>
    <row r="35" spans="1:16" ht="39" customHeight="1" x14ac:dyDescent="0.15">
      <c r="A35" s="22"/>
      <c r="B35" s="35"/>
      <c r="C35" s="1181" t="s">
        <v>535</v>
      </c>
      <c r="D35" s="1182"/>
      <c r="E35" s="1183"/>
      <c r="F35" s="36">
        <v>6.75</v>
      </c>
      <c r="G35" s="37">
        <v>6.83</v>
      </c>
      <c r="H35" s="37">
        <v>6.76</v>
      </c>
      <c r="I35" s="37">
        <v>9.0399999999999991</v>
      </c>
      <c r="J35" s="38">
        <v>8.0299999999999994</v>
      </c>
      <c r="K35" s="22"/>
      <c r="L35" s="22"/>
      <c r="M35" s="22"/>
      <c r="N35" s="22"/>
      <c r="O35" s="22"/>
      <c r="P35" s="22"/>
    </row>
    <row r="36" spans="1:16" ht="39" customHeight="1" x14ac:dyDescent="0.15">
      <c r="A36" s="22"/>
      <c r="B36" s="35"/>
      <c r="C36" s="1181" t="s">
        <v>536</v>
      </c>
      <c r="D36" s="1182"/>
      <c r="E36" s="1183"/>
      <c r="F36" s="36">
        <v>0.37</v>
      </c>
      <c r="G36" s="37">
        <v>0.42</v>
      </c>
      <c r="H36" s="37">
        <v>2.65</v>
      </c>
      <c r="I36" s="37">
        <v>3</v>
      </c>
      <c r="J36" s="38">
        <v>3.04</v>
      </c>
      <c r="K36" s="22"/>
      <c r="L36" s="22"/>
      <c r="M36" s="22"/>
      <c r="N36" s="22"/>
      <c r="O36" s="22"/>
      <c r="P36" s="22"/>
    </row>
    <row r="37" spans="1:16" ht="39" customHeight="1" x14ac:dyDescent="0.15">
      <c r="A37" s="22"/>
      <c r="B37" s="35"/>
      <c r="C37" s="1181" t="s">
        <v>537</v>
      </c>
      <c r="D37" s="1182"/>
      <c r="E37" s="1183"/>
      <c r="F37" s="36" t="s">
        <v>491</v>
      </c>
      <c r="G37" s="37" t="s">
        <v>491</v>
      </c>
      <c r="H37" s="37" t="s">
        <v>491</v>
      </c>
      <c r="I37" s="37">
        <v>0.22</v>
      </c>
      <c r="J37" s="38">
        <v>0.72</v>
      </c>
      <c r="K37" s="22"/>
      <c r="L37" s="22"/>
      <c r="M37" s="22"/>
      <c r="N37" s="22"/>
      <c r="O37" s="22"/>
      <c r="P37" s="22"/>
    </row>
    <row r="38" spans="1:16" ht="39" customHeight="1" x14ac:dyDescent="0.15">
      <c r="A38" s="22"/>
      <c r="B38" s="35"/>
      <c r="C38" s="1181" t="s">
        <v>538</v>
      </c>
      <c r="D38" s="1182"/>
      <c r="E38" s="1183"/>
      <c r="F38" s="36">
        <v>0.16</v>
      </c>
      <c r="G38" s="37">
        <v>0.7</v>
      </c>
      <c r="H38" s="37">
        <v>0.76</v>
      </c>
      <c r="I38" s="37">
        <v>0.46</v>
      </c>
      <c r="J38" s="38">
        <v>0.64</v>
      </c>
      <c r="K38" s="22"/>
      <c r="L38" s="22"/>
      <c r="M38" s="22"/>
      <c r="N38" s="22"/>
      <c r="O38" s="22"/>
      <c r="P38" s="22"/>
    </row>
    <row r="39" spans="1:16" ht="39" customHeight="1" x14ac:dyDescent="0.15">
      <c r="A39" s="22"/>
      <c r="B39" s="35"/>
      <c r="C39" s="1181" t="s">
        <v>539</v>
      </c>
      <c r="D39" s="1182"/>
      <c r="E39" s="1183"/>
      <c r="F39" s="36">
        <v>0.12</v>
      </c>
      <c r="G39" s="37">
        <v>7.0000000000000007E-2</v>
      </c>
      <c r="H39" s="37">
        <v>0.1</v>
      </c>
      <c r="I39" s="37">
        <v>0.12</v>
      </c>
      <c r="J39" s="38">
        <v>0.14000000000000001</v>
      </c>
      <c r="K39" s="22"/>
      <c r="L39" s="22"/>
      <c r="M39" s="22"/>
      <c r="N39" s="22"/>
      <c r="O39" s="22"/>
      <c r="P39" s="22"/>
    </row>
    <row r="40" spans="1:16" ht="39" customHeight="1" x14ac:dyDescent="0.15">
      <c r="A40" s="22"/>
      <c r="B40" s="35"/>
      <c r="C40" s="1181" t="s">
        <v>540</v>
      </c>
      <c r="D40" s="1182"/>
      <c r="E40" s="1183"/>
      <c r="F40" s="36">
        <v>0.02</v>
      </c>
      <c r="G40" s="37">
        <v>0.01</v>
      </c>
      <c r="H40" s="37">
        <v>0.04</v>
      </c>
      <c r="I40" s="37">
        <v>0.05</v>
      </c>
      <c r="J40" s="38">
        <v>0.06</v>
      </c>
      <c r="K40" s="22"/>
      <c r="L40" s="22"/>
      <c r="M40" s="22"/>
      <c r="N40" s="22"/>
      <c r="O40" s="22"/>
      <c r="P40" s="22"/>
    </row>
    <row r="41" spans="1:16" ht="39" customHeight="1" x14ac:dyDescent="0.15">
      <c r="A41" s="22"/>
      <c r="B41" s="35"/>
      <c r="C41" s="1181" t="s">
        <v>541</v>
      </c>
      <c r="D41" s="1182"/>
      <c r="E41" s="1183"/>
      <c r="F41" s="36">
        <v>0.01</v>
      </c>
      <c r="G41" s="37">
        <v>0</v>
      </c>
      <c r="H41" s="37">
        <v>0.03</v>
      </c>
      <c r="I41" s="37">
        <v>0.01</v>
      </c>
      <c r="J41" s="38">
        <v>0.01</v>
      </c>
      <c r="K41" s="22"/>
      <c r="L41" s="22"/>
      <c r="M41" s="22"/>
      <c r="N41" s="22"/>
      <c r="O41" s="22"/>
      <c r="P41" s="22"/>
    </row>
    <row r="42" spans="1:16" ht="39" customHeight="1" x14ac:dyDescent="0.15">
      <c r="A42" s="22"/>
      <c r="B42" s="39"/>
      <c r="C42" s="1181" t="s">
        <v>542</v>
      </c>
      <c r="D42" s="1182"/>
      <c r="E42" s="1183"/>
      <c r="F42" s="36" t="s">
        <v>491</v>
      </c>
      <c r="G42" s="37" t="s">
        <v>491</v>
      </c>
      <c r="H42" s="37" t="s">
        <v>491</v>
      </c>
      <c r="I42" s="37" t="s">
        <v>491</v>
      </c>
      <c r="J42" s="38" t="s">
        <v>491</v>
      </c>
      <c r="K42" s="22"/>
      <c r="L42" s="22"/>
      <c r="M42" s="22"/>
      <c r="N42" s="22"/>
      <c r="O42" s="22"/>
      <c r="P42" s="22"/>
    </row>
    <row r="43" spans="1:16" ht="39" customHeight="1" thickBot="1" x14ac:dyDescent="0.2">
      <c r="A43" s="22"/>
      <c r="B43" s="40"/>
      <c r="C43" s="1184" t="s">
        <v>543</v>
      </c>
      <c r="D43" s="1185"/>
      <c r="E43" s="1186"/>
      <c r="F43" s="41">
        <v>0</v>
      </c>
      <c r="G43" s="42">
        <v>0</v>
      </c>
      <c r="H43" s="42">
        <v>0.59</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IBihJ51/JcomteiBxO3mjk7aNFt78IAw8S1LmGu4VFEQSGm7l7w6AuFH+F590PV0KcEOZabHLlQCWeghM0HAg==" saltValue="zTnLBsDqi4sfmmf0ncqtk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363</v>
      </c>
      <c r="L45" s="60">
        <v>380</v>
      </c>
      <c r="M45" s="60">
        <v>418</v>
      </c>
      <c r="N45" s="60">
        <v>437</v>
      </c>
      <c r="O45" s="61">
        <v>435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491</v>
      </c>
      <c r="L46" s="64" t="s">
        <v>491</v>
      </c>
      <c r="M46" s="64" t="s">
        <v>491</v>
      </c>
      <c r="N46" s="64" t="s">
        <v>491</v>
      </c>
      <c r="O46" s="65" t="s">
        <v>491</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491</v>
      </c>
      <c r="L47" s="64" t="s">
        <v>491</v>
      </c>
      <c r="M47" s="64" t="s">
        <v>491</v>
      </c>
      <c r="N47" s="64" t="s">
        <v>491</v>
      </c>
      <c r="O47" s="65" t="s">
        <v>491</v>
      </c>
      <c r="P47" s="48"/>
      <c r="Q47" s="48"/>
      <c r="R47" s="48"/>
      <c r="S47" s="48"/>
      <c r="T47" s="48"/>
      <c r="U47" s="48"/>
    </row>
    <row r="48" spans="1:21" ht="30.75" customHeight="1" x14ac:dyDescent="0.15">
      <c r="A48" s="48"/>
      <c r="B48" s="1214"/>
      <c r="C48" s="1215"/>
      <c r="D48" s="62"/>
      <c r="E48" s="1191" t="s">
        <v>13</v>
      </c>
      <c r="F48" s="1191"/>
      <c r="G48" s="1191"/>
      <c r="H48" s="1191"/>
      <c r="I48" s="1191"/>
      <c r="J48" s="1192"/>
      <c r="K48" s="63">
        <v>139</v>
      </c>
      <c r="L48" s="64">
        <v>143</v>
      </c>
      <c r="M48" s="64">
        <v>147</v>
      </c>
      <c r="N48" s="64">
        <v>137</v>
      </c>
      <c r="O48" s="65">
        <v>139</v>
      </c>
      <c r="P48" s="48"/>
      <c r="Q48" s="48"/>
      <c r="R48" s="48"/>
      <c r="S48" s="48"/>
      <c r="T48" s="48"/>
      <c r="U48" s="48"/>
    </row>
    <row r="49" spans="1:21" ht="30.75" customHeight="1" x14ac:dyDescent="0.15">
      <c r="A49" s="48"/>
      <c r="B49" s="1214"/>
      <c r="C49" s="1215"/>
      <c r="D49" s="62"/>
      <c r="E49" s="1191" t="s">
        <v>14</v>
      </c>
      <c r="F49" s="1191"/>
      <c r="G49" s="1191"/>
      <c r="H49" s="1191"/>
      <c r="I49" s="1191"/>
      <c r="J49" s="1192"/>
      <c r="K49" s="63">
        <v>5</v>
      </c>
      <c r="L49" s="64">
        <v>5</v>
      </c>
      <c r="M49" s="64">
        <v>0</v>
      </c>
      <c r="N49" s="64">
        <v>0</v>
      </c>
      <c r="O49" s="65">
        <v>0</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491</v>
      </c>
      <c r="L50" s="64" t="s">
        <v>491</v>
      </c>
      <c r="M50" s="64" t="s">
        <v>491</v>
      </c>
      <c r="N50" s="64" t="s">
        <v>491</v>
      </c>
      <c r="O50" s="65" t="s">
        <v>491</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491</v>
      </c>
      <c r="L51" s="64" t="s">
        <v>491</v>
      </c>
      <c r="M51" s="64" t="s">
        <v>491</v>
      </c>
      <c r="N51" s="64" t="s">
        <v>491</v>
      </c>
      <c r="O51" s="65" t="s">
        <v>491</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373</v>
      </c>
      <c r="L52" s="64">
        <v>381</v>
      </c>
      <c r="M52" s="64">
        <v>380</v>
      </c>
      <c r="N52" s="64">
        <v>351</v>
      </c>
      <c r="O52" s="65">
        <v>353</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134</v>
      </c>
      <c r="L53" s="69">
        <v>147</v>
      </c>
      <c r="M53" s="69">
        <v>185</v>
      </c>
      <c r="N53" s="69">
        <v>223</v>
      </c>
      <c r="O53" s="70">
        <v>221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fijUIKgR4GIO3V1jV42OrwXjzXQ1HCimCS3wVLwOd2ttzkuQDmZ+UnooWx+2+YCa9Ak+FDpsjkYsqPphjNXAA==" saltValue="9ebZ9MhufF6Yo33Q39Zs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32" t="s">
        <v>30</v>
      </c>
      <c r="C41" s="1233"/>
      <c r="D41" s="105"/>
      <c r="E41" s="1234" t="s">
        <v>31</v>
      </c>
      <c r="F41" s="1234"/>
      <c r="G41" s="1234"/>
      <c r="H41" s="1235"/>
      <c r="I41" s="343">
        <v>5740</v>
      </c>
      <c r="J41" s="344">
        <v>5692</v>
      </c>
      <c r="K41" s="344">
        <v>5252</v>
      </c>
      <c r="L41" s="344">
        <v>4979</v>
      </c>
      <c r="M41" s="345">
        <v>4708</v>
      </c>
    </row>
    <row r="42" spans="2:13" ht="27.75" customHeight="1" x14ac:dyDescent="0.15">
      <c r="B42" s="1222"/>
      <c r="C42" s="1223"/>
      <c r="D42" s="106"/>
      <c r="E42" s="1226" t="s">
        <v>32</v>
      </c>
      <c r="F42" s="1226"/>
      <c r="G42" s="1226"/>
      <c r="H42" s="1227"/>
      <c r="I42" s="346" t="s">
        <v>491</v>
      </c>
      <c r="J42" s="347" t="s">
        <v>491</v>
      </c>
      <c r="K42" s="347" t="s">
        <v>491</v>
      </c>
      <c r="L42" s="347" t="s">
        <v>491</v>
      </c>
      <c r="M42" s="348" t="s">
        <v>491</v>
      </c>
    </row>
    <row r="43" spans="2:13" ht="27.75" customHeight="1" x14ac:dyDescent="0.15">
      <c r="B43" s="1222"/>
      <c r="C43" s="1223"/>
      <c r="D43" s="106"/>
      <c r="E43" s="1226" t="s">
        <v>33</v>
      </c>
      <c r="F43" s="1226"/>
      <c r="G43" s="1226"/>
      <c r="H43" s="1227"/>
      <c r="I43" s="346">
        <v>1999</v>
      </c>
      <c r="J43" s="347">
        <v>1982</v>
      </c>
      <c r="K43" s="347">
        <v>1969</v>
      </c>
      <c r="L43" s="347">
        <v>1876</v>
      </c>
      <c r="M43" s="348">
        <v>1771</v>
      </c>
    </row>
    <row r="44" spans="2:13" ht="27.75" customHeight="1" x14ac:dyDescent="0.15">
      <c r="B44" s="1222"/>
      <c r="C44" s="1223"/>
      <c r="D44" s="106"/>
      <c r="E44" s="1226" t="s">
        <v>34</v>
      </c>
      <c r="F44" s="1226"/>
      <c r="G44" s="1226"/>
      <c r="H44" s="1227"/>
      <c r="I44" s="346">
        <v>7</v>
      </c>
      <c r="J44" s="347">
        <v>2</v>
      </c>
      <c r="K44" s="347">
        <v>2</v>
      </c>
      <c r="L44" s="347">
        <v>1</v>
      </c>
      <c r="M44" s="348" t="s">
        <v>491</v>
      </c>
    </row>
    <row r="45" spans="2:13" ht="27.75" customHeight="1" x14ac:dyDescent="0.15">
      <c r="B45" s="1222"/>
      <c r="C45" s="1223"/>
      <c r="D45" s="106"/>
      <c r="E45" s="1226" t="s">
        <v>35</v>
      </c>
      <c r="F45" s="1226"/>
      <c r="G45" s="1226"/>
      <c r="H45" s="1227"/>
      <c r="I45" s="346">
        <v>389</v>
      </c>
      <c r="J45" s="347">
        <v>354</v>
      </c>
      <c r="K45" s="347">
        <v>338</v>
      </c>
      <c r="L45" s="347">
        <v>315</v>
      </c>
      <c r="M45" s="348">
        <v>297</v>
      </c>
    </row>
    <row r="46" spans="2:13" ht="27.75" customHeight="1" x14ac:dyDescent="0.15">
      <c r="B46" s="1222"/>
      <c r="C46" s="1223"/>
      <c r="D46" s="107"/>
      <c r="E46" s="1226" t="s">
        <v>36</v>
      </c>
      <c r="F46" s="1226"/>
      <c r="G46" s="1226"/>
      <c r="H46" s="1227"/>
      <c r="I46" s="346" t="s">
        <v>491</v>
      </c>
      <c r="J46" s="347" t="s">
        <v>491</v>
      </c>
      <c r="K46" s="347" t="s">
        <v>491</v>
      </c>
      <c r="L46" s="347" t="s">
        <v>491</v>
      </c>
      <c r="M46" s="348" t="s">
        <v>491</v>
      </c>
    </row>
    <row r="47" spans="2:13" ht="27.75" customHeight="1" x14ac:dyDescent="0.15">
      <c r="B47" s="1222"/>
      <c r="C47" s="1223"/>
      <c r="D47" s="108"/>
      <c r="E47" s="1236" t="s">
        <v>37</v>
      </c>
      <c r="F47" s="1237"/>
      <c r="G47" s="1237"/>
      <c r="H47" s="1238"/>
      <c r="I47" s="346" t="s">
        <v>491</v>
      </c>
      <c r="J47" s="347" t="s">
        <v>491</v>
      </c>
      <c r="K47" s="347" t="s">
        <v>491</v>
      </c>
      <c r="L47" s="347" t="s">
        <v>491</v>
      </c>
      <c r="M47" s="348" t="s">
        <v>491</v>
      </c>
    </row>
    <row r="48" spans="2:13" ht="27.75" customHeight="1" x14ac:dyDescent="0.15">
      <c r="B48" s="1222"/>
      <c r="C48" s="1223"/>
      <c r="D48" s="106"/>
      <c r="E48" s="1226" t="s">
        <v>38</v>
      </c>
      <c r="F48" s="1226"/>
      <c r="G48" s="1226"/>
      <c r="H48" s="1227"/>
      <c r="I48" s="346" t="s">
        <v>491</v>
      </c>
      <c r="J48" s="347" t="s">
        <v>491</v>
      </c>
      <c r="K48" s="347" t="s">
        <v>491</v>
      </c>
      <c r="L48" s="347" t="s">
        <v>491</v>
      </c>
      <c r="M48" s="348" t="s">
        <v>491</v>
      </c>
    </row>
    <row r="49" spans="2:13" ht="27.75" customHeight="1" x14ac:dyDescent="0.15">
      <c r="B49" s="1224"/>
      <c r="C49" s="1225"/>
      <c r="D49" s="106"/>
      <c r="E49" s="1226" t="s">
        <v>39</v>
      </c>
      <c r="F49" s="1226"/>
      <c r="G49" s="1226"/>
      <c r="H49" s="1227"/>
      <c r="I49" s="346" t="s">
        <v>491</v>
      </c>
      <c r="J49" s="347" t="s">
        <v>491</v>
      </c>
      <c r="K49" s="347" t="s">
        <v>491</v>
      </c>
      <c r="L49" s="347" t="s">
        <v>491</v>
      </c>
      <c r="M49" s="348" t="s">
        <v>491</v>
      </c>
    </row>
    <row r="50" spans="2:13" ht="27.75" customHeight="1" x14ac:dyDescent="0.15">
      <c r="B50" s="1220" t="s">
        <v>40</v>
      </c>
      <c r="C50" s="1221"/>
      <c r="D50" s="109"/>
      <c r="E50" s="1226" t="s">
        <v>41</v>
      </c>
      <c r="F50" s="1226"/>
      <c r="G50" s="1226"/>
      <c r="H50" s="1227"/>
      <c r="I50" s="346">
        <v>2798</v>
      </c>
      <c r="J50" s="347">
        <v>3544</v>
      </c>
      <c r="K50" s="347">
        <v>3801</v>
      </c>
      <c r="L50" s="347">
        <v>3873</v>
      </c>
      <c r="M50" s="348">
        <v>4023</v>
      </c>
    </row>
    <row r="51" spans="2:13" ht="27.75" customHeight="1" x14ac:dyDescent="0.15">
      <c r="B51" s="1222"/>
      <c r="C51" s="1223"/>
      <c r="D51" s="106"/>
      <c r="E51" s="1226" t="s">
        <v>42</v>
      </c>
      <c r="F51" s="1226"/>
      <c r="G51" s="1226"/>
      <c r="H51" s="1227"/>
      <c r="I51" s="346">
        <v>53</v>
      </c>
      <c r="J51" s="347">
        <v>53</v>
      </c>
      <c r="K51" s="347">
        <v>42</v>
      </c>
      <c r="L51" s="347">
        <v>37</v>
      </c>
      <c r="M51" s="348">
        <v>41</v>
      </c>
    </row>
    <row r="52" spans="2:13" ht="27.75" customHeight="1" x14ac:dyDescent="0.15">
      <c r="B52" s="1224"/>
      <c r="C52" s="1225"/>
      <c r="D52" s="106"/>
      <c r="E52" s="1226" t="s">
        <v>43</v>
      </c>
      <c r="F52" s="1226"/>
      <c r="G52" s="1226"/>
      <c r="H52" s="1227"/>
      <c r="I52" s="346">
        <v>4652</v>
      </c>
      <c r="J52" s="347">
        <v>4533</v>
      </c>
      <c r="K52" s="347">
        <v>4314</v>
      </c>
      <c r="L52" s="347">
        <v>4111</v>
      </c>
      <c r="M52" s="348">
        <v>3888</v>
      </c>
    </row>
    <row r="53" spans="2:13" ht="27.75" customHeight="1" thickBot="1" x14ac:dyDescent="0.2">
      <c r="B53" s="1228" t="s">
        <v>19</v>
      </c>
      <c r="C53" s="1229"/>
      <c r="D53" s="110"/>
      <c r="E53" s="1230" t="s">
        <v>44</v>
      </c>
      <c r="F53" s="1230"/>
      <c r="G53" s="1230"/>
      <c r="H53" s="1231"/>
      <c r="I53" s="349">
        <v>633</v>
      </c>
      <c r="J53" s="350">
        <v>-100</v>
      </c>
      <c r="K53" s="350">
        <v>-596</v>
      </c>
      <c r="L53" s="350">
        <v>-850</v>
      </c>
      <c r="M53" s="351">
        <v>-1175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CSufS5T1FeNFEg4pwB8T1M3V+6jclef4tMI2fZvOi947FXkwQCb85SV379gYIa9quclc0rrdzsElB38d91MQPA==" saltValue="A+AmYc6gkyI1+SGAIAXT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352">
        <v>678</v>
      </c>
      <c r="G55" s="352">
        <v>678</v>
      </c>
      <c r="H55" s="353">
        <v>778</v>
      </c>
    </row>
    <row r="56" spans="2:8" ht="52.5" customHeight="1" x14ac:dyDescent="0.15">
      <c r="B56" s="122"/>
      <c r="C56" s="1249" t="s">
        <v>47</v>
      </c>
      <c r="D56" s="1249"/>
      <c r="E56" s="1250"/>
      <c r="F56" s="354">
        <v>889</v>
      </c>
      <c r="G56" s="354">
        <v>919</v>
      </c>
      <c r="H56" s="355">
        <v>749</v>
      </c>
    </row>
    <row r="57" spans="2:8" ht="53.25" customHeight="1" x14ac:dyDescent="0.15">
      <c r="B57" s="122"/>
      <c r="C57" s="1251" t="s">
        <v>48</v>
      </c>
      <c r="D57" s="1251"/>
      <c r="E57" s="1252"/>
      <c r="F57" s="356">
        <v>2238</v>
      </c>
      <c r="G57" s="356">
        <v>2282</v>
      </c>
      <c r="H57" s="357">
        <v>2503</v>
      </c>
    </row>
    <row r="58" spans="2:8" ht="45.75" customHeight="1" x14ac:dyDescent="0.15">
      <c r="B58" s="123"/>
      <c r="C58" s="1239" t="s">
        <v>561</v>
      </c>
      <c r="D58" s="1240"/>
      <c r="E58" s="1241"/>
      <c r="F58" s="358">
        <v>1141</v>
      </c>
      <c r="G58" s="358">
        <v>1151</v>
      </c>
      <c r="H58" s="359">
        <v>1161</v>
      </c>
    </row>
    <row r="59" spans="2:8" ht="45.75" customHeight="1" x14ac:dyDescent="0.15">
      <c r="B59" s="123"/>
      <c r="C59" s="1239" t="s">
        <v>562</v>
      </c>
      <c r="D59" s="1240"/>
      <c r="E59" s="1241"/>
      <c r="F59" s="358">
        <v>373</v>
      </c>
      <c r="G59" s="358">
        <v>402</v>
      </c>
      <c r="H59" s="359">
        <v>629</v>
      </c>
    </row>
    <row r="60" spans="2:8" ht="45.75" customHeight="1" x14ac:dyDescent="0.15">
      <c r="B60" s="123"/>
      <c r="C60" s="1239" t="s">
        <v>563</v>
      </c>
      <c r="D60" s="1240"/>
      <c r="E60" s="1241"/>
      <c r="F60" s="358">
        <v>247</v>
      </c>
      <c r="G60" s="358">
        <v>247</v>
      </c>
      <c r="H60" s="359">
        <v>247</v>
      </c>
    </row>
    <row r="61" spans="2:8" ht="45.75" customHeight="1" x14ac:dyDescent="0.15">
      <c r="B61" s="123"/>
      <c r="C61" s="1239" t="s">
        <v>564</v>
      </c>
      <c r="D61" s="1240"/>
      <c r="E61" s="1241"/>
      <c r="F61" s="358">
        <v>203</v>
      </c>
      <c r="G61" s="358">
        <v>192</v>
      </c>
      <c r="H61" s="359">
        <v>182</v>
      </c>
    </row>
    <row r="62" spans="2:8" ht="45.75" customHeight="1" thickBot="1" x14ac:dyDescent="0.2">
      <c r="B62" s="124"/>
      <c r="C62" s="1242" t="s">
        <v>565</v>
      </c>
      <c r="D62" s="1243"/>
      <c r="E62" s="1244"/>
      <c r="F62" s="360">
        <v>158</v>
      </c>
      <c r="G62" s="360">
        <v>158</v>
      </c>
      <c r="H62" s="361">
        <v>143</v>
      </c>
    </row>
    <row r="63" spans="2:8" ht="52.5" customHeight="1" thickBot="1" x14ac:dyDescent="0.2">
      <c r="B63" s="125"/>
      <c r="C63" s="1245" t="s">
        <v>49</v>
      </c>
      <c r="D63" s="1245"/>
      <c r="E63" s="1246"/>
      <c r="F63" s="362">
        <v>3805</v>
      </c>
      <c r="G63" s="362">
        <v>3878</v>
      </c>
      <c r="H63" s="363">
        <v>4030</v>
      </c>
    </row>
    <row r="64" spans="2:8" x14ac:dyDescent="0.15"/>
  </sheetData>
  <sheetProtection algorithmName="SHA-512" hashValue="Y9cb3/moDhh+EXskQncomMTMsPtzPwn8R2maZHaF0G9H+XFv7RukIfhuczZQH4lgf85SsSvyWnFVjwRLqF1pvQ==" saltValue="kLquHVTtURnQ6X21MaDR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6A36-01F3-4A41-AF2A-3E905101BFB1}">
  <sheetPr>
    <pageSetUpPr fitToPage="1"/>
  </sheetPr>
  <dimension ref="A1:DE85"/>
  <sheetViews>
    <sheetView showGridLines="0" zoomScale="55" zoomScaleNormal="55" zoomScaleSheetLayoutView="55" workbookViewId="0"/>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572</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53" t="s">
        <v>575</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5" x14ac:dyDescent="0.15">
      <c r="B44" s="365"/>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5" x14ac:dyDescent="0.15">
      <c r="B45" s="365"/>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5" x14ac:dyDescent="0.15">
      <c r="B46" s="365"/>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5" x14ac:dyDescent="0.15">
      <c r="B47" s="365"/>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570</v>
      </c>
    </row>
    <row r="50" spans="1:109" ht="13.5" x14ac:dyDescent="0.15">
      <c r="B50" s="365"/>
      <c r="G50" s="1264"/>
      <c r="H50" s="1264"/>
      <c r="I50" s="1264"/>
      <c r="J50" s="1264"/>
      <c r="K50" s="373"/>
      <c r="L50" s="373"/>
      <c r="M50" s="372"/>
      <c r="N50" s="372"/>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3" t="s">
        <v>529</v>
      </c>
      <c r="BQ50" s="1263"/>
      <c r="BR50" s="1263"/>
      <c r="BS50" s="1263"/>
      <c r="BT50" s="1263"/>
      <c r="BU50" s="1263"/>
      <c r="BV50" s="1263"/>
      <c r="BW50" s="1263"/>
      <c r="BX50" s="1263" t="s">
        <v>530</v>
      </c>
      <c r="BY50" s="1263"/>
      <c r="BZ50" s="1263"/>
      <c r="CA50" s="1263"/>
      <c r="CB50" s="1263"/>
      <c r="CC50" s="1263"/>
      <c r="CD50" s="1263"/>
      <c r="CE50" s="1263"/>
      <c r="CF50" s="1263" t="s">
        <v>531</v>
      </c>
      <c r="CG50" s="1263"/>
      <c r="CH50" s="1263"/>
      <c r="CI50" s="1263"/>
      <c r="CJ50" s="1263"/>
      <c r="CK50" s="1263"/>
      <c r="CL50" s="1263"/>
      <c r="CM50" s="1263"/>
      <c r="CN50" s="1263" t="s">
        <v>532</v>
      </c>
      <c r="CO50" s="1263"/>
      <c r="CP50" s="1263"/>
      <c r="CQ50" s="1263"/>
      <c r="CR50" s="1263"/>
      <c r="CS50" s="1263"/>
      <c r="CT50" s="1263"/>
      <c r="CU50" s="1263"/>
      <c r="CV50" s="1263" t="s">
        <v>533</v>
      </c>
      <c r="CW50" s="1263"/>
      <c r="CX50" s="1263"/>
      <c r="CY50" s="1263"/>
      <c r="CZ50" s="1263"/>
      <c r="DA50" s="1263"/>
      <c r="DB50" s="1263"/>
      <c r="DC50" s="1263"/>
    </row>
    <row r="51" spans="1:109" ht="13.5" customHeight="1" x14ac:dyDescent="0.15">
      <c r="B51" s="365"/>
      <c r="G51" s="1268"/>
      <c r="H51" s="1268"/>
      <c r="I51" s="1271"/>
      <c r="J51" s="1271"/>
      <c r="K51" s="1269"/>
      <c r="L51" s="1269"/>
      <c r="M51" s="1269"/>
      <c r="N51" s="1269"/>
      <c r="AM51" s="371"/>
      <c r="AN51" s="1270" t="s">
        <v>569</v>
      </c>
      <c r="AO51" s="1270"/>
      <c r="AP51" s="1270"/>
      <c r="AQ51" s="1270"/>
      <c r="AR51" s="1270"/>
      <c r="AS51" s="1270"/>
      <c r="AT51" s="1270"/>
      <c r="AU51" s="1270"/>
      <c r="AV51" s="1270"/>
      <c r="AW51" s="1270"/>
      <c r="AX51" s="1270"/>
      <c r="AY51" s="1270"/>
      <c r="AZ51" s="1270"/>
      <c r="BA51" s="1270"/>
      <c r="BB51" s="1270" t="s">
        <v>567</v>
      </c>
      <c r="BC51" s="1270"/>
      <c r="BD51" s="1270"/>
      <c r="BE51" s="1270"/>
      <c r="BF51" s="1270"/>
      <c r="BG51" s="1270"/>
      <c r="BH51" s="1270"/>
      <c r="BI51" s="1270"/>
      <c r="BJ51" s="1270"/>
      <c r="BK51" s="1270"/>
      <c r="BL51" s="1270"/>
      <c r="BM51" s="1270"/>
      <c r="BN51" s="1270"/>
      <c r="BO51" s="1270"/>
      <c r="BP51" s="1262">
        <v>18.3</v>
      </c>
      <c r="BQ51" s="1262"/>
      <c r="BR51" s="1262"/>
      <c r="BS51" s="1262"/>
      <c r="BT51" s="1262"/>
      <c r="BU51" s="1262"/>
      <c r="BV51" s="1262"/>
      <c r="BW51" s="1262"/>
      <c r="BX51" s="1262"/>
      <c r="BY51" s="1262"/>
      <c r="BZ51" s="1262"/>
      <c r="CA51" s="1262"/>
      <c r="CB51" s="1262"/>
      <c r="CC51" s="1262"/>
      <c r="CD51" s="1262"/>
      <c r="CE51" s="1262"/>
      <c r="CF51" s="1262"/>
      <c r="CG51" s="1262"/>
      <c r="CH51" s="1262"/>
      <c r="CI51" s="1262"/>
      <c r="CJ51" s="1262"/>
      <c r="CK51" s="1262"/>
      <c r="CL51" s="1262"/>
      <c r="CM51" s="1262"/>
      <c r="CN51" s="1262"/>
      <c r="CO51" s="1262"/>
      <c r="CP51" s="1262"/>
      <c r="CQ51" s="1262"/>
      <c r="CR51" s="1262"/>
      <c r="CS51" s="1262"/>
      <c r="CT51" s="1262"/>
      <c r="CU51" s="1262"/>
      <c r="CV51" s="1262"/>
      <c r="CW51" s="1262"/>
      <c r="CX51" s="1262"/>
      <c r="CY51" s="1262"/>
      <c r="CZ51" s="1262"/>
      <c r="DA51" s="1262"/>
      <c r="DB51" s="1262"/>
      <c r="DC51" s="1262"/>
    </row>
    <row r="52" spans="1:109" ht="13.5" x14ac:dyDescent="0.15">
      <c r="B52" s="365"/>
      <c r="G52" s="1268"/>
      <c r="H52" s="1268"/>
      <c r="I52" s="1271"/>
      <c r="J52" s="1271"/>
      <c r="K52" s="1269"/>
      <c r="L52" s="1269"/>
      <c r="M52" s="1269"/>
      <c r="N52" s="1269"/>
      <c r="AM52" s="37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62"/>
      <c r="BQ52" s="1262"/>
      <c r="BR52" s="1262"/>
      <c r="BS52" s="1262"/>
      <c r="BT52" s="1262"/>
      <c r="BU52" s="1262"/>
      <c r="BV52" s="1262"/>
      <c r="BW52" s="1262"/>
      <c r="BX52" s="1262"/>
      <c r="BY52" s="1262"/>
      <c r="BZ52" s="1262"/>
      <c r="CA52" s="1262"/>
      <c r="CB52" s="1262"/>
      <c r="CC52" s="1262"/>
      <c r="CD52" s="1262"/>
      <c r="CE52" s="1262"/>
      <c r="CF52" s="1262"/>
      <c r="CG52" s="1262"/>
      <c r="CH52" s="1262"/>
      <c r="CI52" s="1262"/>
      <c r="CJ52" s="1262"/>
      <c r="CK52" s="1262"/>
      <c r="CL52" s="1262"/>
      <c r="CM52" s="1262"/>
      <c r="CN52" s="1262"/>
      <c r="CO52" s="1262"/>
      <c r="CP52" s="1262"/>
      <c r="CQ52" s="1262"/>
      <c r="CR52" s="1262"/>
      <c r="CS52" s="1262"/>
      <c r="CT52" s="1262"/>
      <c r="CU52" s="1262"/>
      <c r="CV52" s="1262"/>
      <c r="CW52" s="1262"/>
      <c r="CX52" s="1262"/>
      <c r="CY52" s="1262"/>
      <c r="CZ52" s="1262"/>
      <c r="DA52" s="1262"/>
      <c r="DB52" s="1262"/>
      <c r="DC52" s="1262"/>
    </row>
    <row r="53" spans="1:109" ht="13.5" x14ac:dyDescent="0.15">
      <c r="A53" s="379"/>
      <c r="B53" s="365"/>
      <c r="G53" s="1268"/>
      <c r="H53" s="1268"/>
      <c r="I53" s="1264"/>
      <c r="J53" s="1264"/>
      <c r="K53" s="1269"/>
      <c r="L53" s="1269"/>
      <c r="M53" s="1269"/>
      <c r="N53" s="1269"/>
      <c r="AM53" s="371"/>
      <c r="AN53" s="1270"/>
      <c r="AO53" s="1270"/>
      <c r="AP53" s="1270"/>
      <c r="AQ53" s="1270"/>
      <c r="AR53" s="1270"/>
      <c r="AS53" s="1270"/>
      <c r="AT53" s="1270"/>
      <c r="AU53" s="1270"/>
      <c r="AV53" s="1270"/>
      <c r="AW53" s="1270"/>
      <c r="AX53" s="1270"/>
      <c r="AY53" s="1270"/>
      <c r="AZ53" s="1270"/>
      <c r="BA53" s="1270"/>
      <c r="BB53" s="1270" t="s">
        <v>574</v>
      </c>
      <c r="BC53" s="1270"/>
      <c r="BD53" s="1270"/>
      <c r="BE53" s="1270"/>
      <c r="BF53" s="1270"/>
      <c r="BG53" s="1270"/>
      <c r="BH53" s="1270"/>
      <c r="BI53" s="1270"/>
      <c r="BJ53" s="1270"/>
      <c r="BK53" s="1270"/>
      <c r="BL53" s="1270"/>
      <c r="BM53" s="1270"/>
      <c r="BN53" s="1270"/>
      <c r="BO53" s="1270"/>
      <c r="BP53" s="1262">
        <v>61.6</v>
      </c>
      <c r="BQ53" s="1262"/>
      <c r="BR53" s="1262"/>
      <c r="BS53" s="1262"/>
      <c r="BT53" s="1262"/>
      <c r="BU53" s="1262"/>
      <c r="BV53" s="1262"/>
      <c r="BW53" s="1262"/>
      <c r="BX53" s="1262">
        <v>63</v>
      </c>
      <c r="BY53" s="1262"/>
      <c r="BZ53" s="1262"/>
      <c r="CA53" s="1262"/>
      <c r="CB53" s="1262"/>
      <c r="CC53" s="1262"/>
      <c r="CD53" s="1262"/>
      <c r="CE53" s="1262"/>
      <c r="CF53" s="1262">
        <v>64.5</v>
      </c>
      <c r="CG53" s="1262"/>
      <c r="CH53" s="1262"/>
      <c r="CI53" s="1262"/>
      <c r="CJ53" s="1262"/>
      <c r="CK53" s="1262"/>
      <c r="CL53" s="1262"/>
      <c r="CM53" s="1262"/>
      <c r="CN53" s="1262">
        <v>65.900000000000006</v>
      </c>
      <c r="CO53" s="1262"/>
      <c r="CP53" s="1262"/>
      <c r="CQ53" s="1262"/>
      <c r="CR53" s="1262"/>
      <c r="CS53" s="1262"/>
      <c r="CT53" s="1262"/>
      <c r="CU53" s="1262"/>
      <c r="CV53" s="1262">
        <v>67.5</v>
      </c>
      <c r="CW53" s="1262"/>
      <c r="CX53" s="1262"/>
      <c r="CY53" s="1262"/>
      <c r="CZ53" s="1262"/>
      <c r="DA53" s="1262"/>
      <c r="DB53" s="1262"/>
      <c r="DC53" s="1262"/>
    </row>
    <row r="54" spans="1:109" ht="13.5" x14ac:dyDescent="0.15">
      <c r="A54" s="379"/>
      <c r="B54" s="365"/>
      <c r="G54" s="1268"/>
      <c r="H54" s="1268"/>
      <c r="I54" s="1264"/>
      <c r="J54" s="1264"/>
      <c r="K54" s="1269"/>
      <c r="L54" s="1269"/>
      <c r="M54" s="1269"/>
      <c r="N54" s="1269"/>
      <c r="AM54" s="37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62"/>
      <c r="BQ54" s="1262"/>
      <c r="BR54" s="1262"/>
      <c r="BS54" s="1262"/>
      <c r="BT54" s="1262"/>
      <c r="BU54" s="1262"/>
      <c r="BV54" s="1262"/>
      <c r="BW54" s="1262"/>
      <c r="BX54" s="1262"/>
      <c r="BY54" s="1262"/>
      <c r="BZ54" s="1262"/>
      <c r="CA54" s="1262"/>
      <c r="CB54" s="1262"/>
      <c r="CC54" s="1262"/>
      <c r="CD54" s="1262"/>
      <c r="CE54" s="1262"/>
      <c r="CF54" s="1262"/>
      <c r="CG54" s="1262"/>
      <c r="CH54" s="1262"/>
      <c r="CI54" s="1262"/>
      <c r="CJ54" s="1262"/>
      <c r="CK54" s="1262"/>
      <c r="CL54" s="1262"/>
      <c r="CM54" s="1262"/>
      <c r="CN54" s="1262"/>
      <c r="CO54" s="1262"/>
      <c r="CP54" s="1262"/>
      <c r="CQ54" s="1262"/>
      <c r="CR54" s="1262"/>
      <c r="CS54" s="1262"/>
      <c r="CT54" s="1262"/>
      <c r="CU54" s="1262"/>
      <c r="CV54" s="1262"/>
      <c r="CW54" s="1262"/>
      <c r="CX54" s="1262"/>
      <c r="CY54" s="1262"/>
      <c r="CZ54" s="1262"/>
      <c r="DA54" s="1262"/>
      <c r="DB54" s="1262"/>
      <c r="DC54" s="1262"/>
    </row>
    <row r="55" spans="1:109" ht="13.5" x14ac:dyDescent="0.15">
      <c r="A55" s="379"/>
      <c r="B55" s="365"/>
      <c r="G55" s="1264"/>
      <c r="H55" s="1264"/>
      <c r="I55" s="1264"/>
      <c r="J55" s="1264"/>
      <c r="K55" s="1269"/>
      <c r="L55" s="1269"/>
      <c r="M55" s="1269"/>
      <c r="N55" s="1269"/>
      <c r="AN55" s="1263" t="s">
        <v>568</v>
      </c>
      <c r="AO55" s="1263"/>
      <c r="AP55" s="1263"/>
      <c r="AQ55" s="1263"/>
      <c r="AR55" s="1263"/>
      <c r="AS55" s="1263"/>
      <c r="AT55" s="1263"/>
      <c r="AU55" s="1263"/>
      <c r="AV55" s="1263"/>
      <c r="AW55" s="1263"/>
      <c r="AX55" s="1263"/>
      <c r="AY55" s="1263"/>
      <c r="AZ55" s="1263"/>
      <c r="BA55" s="1263"/>
      <c r="BB55" s="1270" t="s">
        <v>567</v>
      </c>
      <c r="BC55" s="1270"/>
      <c r="BD55" s="1270"/>
      <c r="BE55" s="1270"/>
      <c r="BF55" s="1270"/>
      <c r="BG55" s="1270"/>
      <c r="BH55" s="1270"/>
      <c r="BI55" s="1270"/>
      <c r="BJ55" s="1270"/>
      <c r="BK55" s="1270"/>
      <c r="BL55" s="1270"/>
      <c r="BM55" s="1270"/>
      <c r="BN55" s="1270"/>
      <c r="BO55" s="1270"/>
      <c r="BP55" s="1262">
        <v>13.7</v>
      </c>
      <c r="BQ55" s="1262"/>
      <c r="BR55" s="1262"/>
      <c r="BS55" s="1262"/>
      <c r="BT55" s="1262"/>
      <c r="BU55" s="1262"/>
      <c r="BV55" s="1262"/>
      <c r="BW55" s="1262"/>
      <c r="BX55" s="1262">
        <v>6.9</v>
      </c>
      <c r="BY55" s="1262"/>
      <c r="BZ55" s="1262"/>
      <c r="CA55" s="1262"/>
      <c r="CB55" s="1262"/>
      <c r="CC55" s="1262"/>
      <c r="CD55" s="1262"/>
      <c r="CE55" s="1262"/>
      <c r="CF55" s="1262">
        <v>0</v>
      </c>
      <c r="CG55" s="1262"/>
      <c r="CH55" s="1262"/>
      <c r="CI55" s="1262"/>
      <c r="CJ55" s="1262"/>
      <c r="CK55" s="1262"/>
      <c r="CL55" s="1262"/>
      <c r="CM55" s="1262"/>
      <c r="CN55" s="1262">
        <v>0</v>
      </c>
      <c r="CO55" s="1262"/>
      <c r="CP55" s="1262"/>
      <c r="CQ55" s="1262"/>
      <c r="CR55" s="1262"/>
      <c r="CS55" s="1262"/>
      <c r="CT55" s="1262"/>
      <c r="CU55" s="1262"/>
      <c r="CV55" s="1262">
        <v>0</v>
      </c>
      <c r="CW55" s="1262"/>
      <c r="CX55" s="1262"/>
      <c r="CY55" s="1262"/>
      <c r="CZ55" s="1262"/>
      <c r="DA55" s="1262"/>
      <c r="DB55" s="1262"/>
      <c r="DC55" s="1262"/>
    </row>
    <row r="56" spans="1:109" ht="13.5" x14ac:dyDescent="0.15">
      <c r="A56" s="379"/>
      <c r="B56" s="365"/>
      <c r="G56" s="1264"/>
      <c r="H56" s="1264"/>
      <c r="I56" s="1264"/>
      <c r="J56" s="1264"/>
      <c r="K56" s="1269"/>
      <c r="L56" s="1269"/>
      <c r="M56" s="1269"/>
      <c r="N56" s="1269"/>
      <c r="AN56" s="1263"/>
      <c r="AO56" s="1263"/>
      <c r="AP56" s="1263"/>
      <c r="AQ56" s="1263"/>
      <c r="AR56" s="1263"/>
      <c r="AS56" s="1263"/>
      <c r="AT56" s="1263"/>
      <c r="AU56" s="1263"/>
      <c r="AV56" s="1263"/>
      <c r="AW56" s="1263"/>
      <c r="AX56" s="1263"/>
      <c r="AY56" s="1263"/>
      <c r="AZ56" s="1263"/>
      <c r="BA56" s="1263"/>
      <c r="BB56" s="1270"/>
      <c r="BC56" s="1270"/>
      <c r="BD56" s="1270"/>
      <c r="BE56" s="1270"/>
      <c r="BF56" s="1270"/>
      <c r="BG56" s="1270"/>
      <c r="BH56" s="1270"/>
      <c r="BI56" s="1270"/>
      <c r="BJ56" s="1270"/>
      <c r="BK56" s="1270"/>
      <c r="BL56" s="1270"/>
      <c r="BM56" s="1270"/>
      <c r="BN56" s="1270"/>
      <c r="BO56" s="1270"/>
      <c r="BP56" s="1262"/>
      <c r="BQ56" s="1262"/>
      <c r="BR56" s="1262"/>
      <c r="BS56" s="1262"/>
      <c r="BT56" s="1262"/>
      <c r="BU56" s="1262"/>
      <c r="BV56" s="1262"/>
      <c r="BW56" s="1262"/>
      <c r="BX56" s="1262"/>
      <c r="BY56" s="1262"/>
      <c r="BZ56" s="1262"/>
      <c r="CA56" s="1262"/>
      <c r="CB56" s="1262"/>
      <c r="CC56" s="1262"/>
      <c r="CD56" s="1262"/>
      <c r="CE56" s="1262"/>
      <c r="CF56" s="1262"/>
      <c r="CG56" s="1262"/>
      <c r="CH56" s="1262"/>
      <c r="CI56" s="1262"/>
      <c r="CJ56" s="1262"/>
      <c r="CK56" s="1262"/>
      <c r="CL56" s="1262"/>
      <c r="CM56" s="1262"/>
      <c r="CN56" s="1262"/>
      <c r="CO56" s="1262"/>
      <c r="CP56" s="1262"/>
      <c r="CQ56" s="1262"/>
      <c r="CR56" s="1262"/>
      <c r="CS56" s="1262"/>
      <c r="CT56" s="1262"/>
      <c r="CU56" s="1262"/>
      <c r="CV56" s="1262"/>
      <c r="CW56" s="1262"/>
      <c r="CX56" s="1262"/>
      <c r="CY56" s="1262"/>
      <c r="CZ56" s="1262"/>
      <c r="DA56" s="1262"/>
      <c r="DB56" s="1262"/>
      <c r="DC56" s="1262"/>
    </row>
    <row r="57" spans="1:109" s="379" customFormat="1" ht="13.5" x14ac:dyDescent="0.15">
      <c r="B57" s="385"/>
      <c r="G57" s="1264"/>
      <c r="H57" s="1264"/>
      <c r="I57" s="1272"/>
      <c r="J57" s="1272"/>
      <c r="K57" s="1269"/>
      <c r="L57" s="1269"/>
      <c r="M57" s="1269"/>
      <c r="N57" s="1269"/>
      <c r="AM57" s="364"/>
      <c r="AN57" s="1263"/>
      <c r="AO57" s="1263"/>
      <c r="AP57" s="1263"/>
      <c r="AQ57" s="1263"/>
      <c r="AR57" s="1263"/>
      <c r="AS57" s="1263"/>
      <c r="AT57" s="1263"/>
      <c r="AU57" s="1263"/>
      <c r="AV57" s="1263"/>
      <c r="AW57" s="1263"/>
      <c r="AX57" s="1263"/>
      <c r="AY57" s="1263"/>
      <c r="AZ57" s="1263"/>
      <c r="BA57" s="1263"/>
      <c r="BB57" s="1270" t="s">
        <v>574</v>
      </c>
      <c r="BC57" s="1270"/>
      <c r="BD57" s="1270"/>
      <c r="BE57" s="1270"/>
      <c r="BF57" s="1270"/>
      <c r="BG57" s="1270"/>
      <c r="BH57" s="1270"/>
      <c r="BI57" s="1270"/>
      <c r="BJ57" s="1270"/>
      <c r="BK57" s="1270"/>
      <c r="BL57" s="1270"/>
      <c r="BM57" s="1270"/>
      <c r="BN57" s="1270"/>
      <c r="BO57" s="1270"/>
      <c r="BP57" s="1262">
        <v>62</v>
      </c>
      <c r="BQ57" s="1262"/>
      <c r="BR57" s="1262"/>
      <c r="BS57" s="1262"/>
      <c r="BT57" s="1262"/>
      <c r="BU57" s="1262"/>
      <c r="BV57" s="1262"/>
      <c r="BW57" s="1262"/>
      <c r="BX57" s="1262">
        <v>62.9</v>
      </c>
      <c r="BY57" s="1262"/>
      <c r="BZ57" s="1262"/>
      <c r="CA57" s="1262"/>
      <c r="CB57" s="1262"/>
      <c r="CC57" s="1262"/>
      <c r="CD57" s="1262"/>
      <c r="CE57" s="1262"/>
      <c r="CF57" s="1262">
        <v>63.3</v>
      </c>
      <c r="CG57" s="1262"/>
      <c r="CH57" s="1262"/>
      <c r="CI57" s="1262"/>
      <c r="CJ57" s="1262"/>
      <c r="CK57" s="1262"/>
      <c r="CL57" s="1262"/>
      <c r="CM57" s="1262"/>
      <c r="CN57" s="1262">
        <v>64.400000000000006</v>
      </c>
      <c r="CO57" s="1262"/>
      <c r="CP57" s="1262"/>
      <c r="CQ57" s="1262"/>
      <c r="CR57" s="1262"/>
      <c r="CS57" s="1262"/>
      <c r="CT57" s="1262"/>
      <c r="CU57" s="1262"/>
      <c r="CV57" s="1262">
        <v>65.2</v>
      </c>
      <c r="CW57" s="1262"/>
      <c r="CX57" s="1262"/>
      <c r="CY57" s="1262"/>
      <c r="CZ57" s="1262"/>
      <c r="DA57" s="1262"/>
      <c r="DB57" s="1262"/>
      <c r="DC57" s="1262"/>
      <c r="DD57" s="390"/>
      <c r="DE57" s="385"/>
    </row>
    <row r="58" spans="1:109" s="379" customFormat="1" ht="13.5" x14ac:dyDescent="0.15">
      <c r="A58" s="364"/>
      <c r="B58" s="385"/>
      <c r="G58" s="1264"/>
      <c r="H58" s="1264"/>
      <c r="I58" s="1272"/>
      <c r="J58" s="1272"/>
      <c r="K58" s="1269"/>
      <c r="L58" s="1269"/>
      <c r="M58" s="1269"/>
      <c r="N58" s="1269"/>
      <c r="AM58" s="364"/>
      <c r="AN58" s="1263"/>
      <c r="AO58" s="1263"/>
      <c r="AP58" s="1263"/>
      <c r="AQ58" s="1263"/>
      <c r="AR58" s="1263"/>
      <c r="AS58" s="1263"/>
      <c r="AT58" s="1263"/>
      <c r="AU58" s="1263"/>
      <c r="AV58" s="1263"/>
      <c r="AW58" s="1263"/>
      <c r="AX58" s="1263"/>
      <c r="AY58" s="1263"/>
      <c r="AZ58" s="1263"/>
      <c r="BA58" s="1263"/>
      <c r="BB58" s="1270"/>
      <c r="BC58" s="1270"/>
      <c r="BD58" s="1270"/>
      <c r="BE58" s="1270"/>
      <c r="BF58" s="1270"/>
      <c r="BG58" s="1270"/>
      <c r="BH58" s="1270"/>
      <c r="BI58" s="1270"/>
      <c r="BJ58" s="1270"/>
      <c r="BK58" s="1270"/>
      <c r="BL58" s="1270"/>
      <c r="BM58" s="1270"/>
      <c r="BN58" s="1270"/>
      <c r="BO58" s="1270"/>
      <c r="BP58" s="1262"/>
      <c r="BQ58" s="1262"/>
      <c r="BR58" s="1262"/>
      <c r="BS58" s="1262"/>
      <c r="BT58" s="1262"/>
      <c r="BU58" s="1262"/>
      <c r="BV58" s="1262"/>
      <c r="BW58" s="1262"/>
      <c r="BX58" s="1262"/>
      <c r="BY58" s="1262"/>
      <c r="BZ58" s="1262"/>
      <c r="CA58" s="1262"/>
      <c r="CB58" s="1262"/>
      <c r="CC58" s="1262"/>
      <c r="CD58" s="1262"/>
      <c r="CE58" s="1262"/>
      <c r="CF58" s="1262"/>
      <c r="CG58" s="1262"/>
      <c r="CH58" s="1262"/>
      <c r="CI58" s="1262"/>
      <c r="CJ58" s="1262"/>
      <c r="CK58" s="1262"/>
      <c r="CL58" s="1262"/>
      <c r="CM58" s="1262"/>
      <c r="CN58" s="1262"/>
      <c r="CO58" s="1262"/>
      <c r="CP58" s="1262"/>
      <c r="CQ58" s="1262"/>
      <c r="CR58" s="1262"/>
      <c r="CS58" s="1262"/>
      <c r="CT58" s="1262"/>
      <c r="CU58" s="1262"/>
      <c r="CV58" s="1262"/>
      <c r="CW58" s="1262"/>
      <c r="CX58" s="1262"/>
      <c r="CY58" s="1262"/>
      <c r="CZ58" s="1262"/>
      <c r="DA58" s="1262"/>
      <c r="DB58" s="1262"/>
      <c r="DC58" s="1262"/>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573</v>
      </c>
    </row>
    <row r="64" spans="1:109" ht="13.5" x14ac:dyDescent="0.15">
      <c r="B64" s="365"/>
      <c r="G64" s="380"/>
      <c r="I64" s="382"/>
      <c r="J64" s="382"/>
      <c r="K64" s="382"/>
      <c r="L64" s="382"/>
      <c r="M64" s="382"/>
      <c r="N64" s="381"/>
      <c r="AM64" s="380"/>
      <c r="AN64" s="380" t="s">
        <v>572</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53" t="s">
        <v>571</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5" x14ac:dyDescent="0.15">
      <c r="B66" s="365"/>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5" x14ac:dyDescent="0.15">
      <c r="B67" s="365"/>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5" x14ac:dyDescent="0.15">
      <c r="B68" s="365"/>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5" x14ac:dyDescent="0.15">
      <c r="B69" s="365"/>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570</v>
      </c>
    </row>
    <row r="72" spans="2:107" ht="13.5" x14ac:dyDescent="0.15">
      <c r="B72" s="365"/>
      <c r="G72" s="1264"/>
      <c r="H72" s="1264"/>
      <c r="I72" s="1264"/>
      <c r="J72" s="1264"/>
      <c r="K72" s="373"/>
      <c r="L72" s="373"/>
      <c r="M72" s="372"/>
      <c r="N72" s="372"/>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3" t="s">
        <v>529</v>
      </c>
      <c r="BQ72" s="1263"/>
      <c r="BR72" s="1263"/>
      <c r="BS72" s="1263"/>
      <c r="BT72" s="1263"/>
      <c r="BU72" s="1263"/>
      <c r="BV72" s="1263"/>
      <c r="BW72" s="1263"/>
      <c r="BX72" s="1263" t="s">
        <v>530</v>
      </c>
      <c r="BY72" s="1263"/>
      <c r="BZ72" s="1263"/>
      <c r="CA72" s="1263"/>
      <c r="CB72" s="1263"/>
      <c r="CC72" s="1263"/>
      <c r="CD72" s="1263"/>
      <c r="CE72" s="1263"/>
      <c r="CF72" s="1263" t="s">
        <v>531</v>
      </c>
      <c r="CG72" s="1263"/>
      <c r="CH72" s="1263"/>
      <c r="CI72" s="1263"/>
      <c r="CJ72" s="1263"/>
      <c r="CK72" s="1263"/>
      <c r="CL72" s="1263"/>
      <c r="CM72" s="1263"/>
      <c r="CN72" s="1263" t="s">
        <v>532</v>
      </c>
      <c r="CO72" s="1263"/>
      <c r="CP72" s="1263"/>
      <c r="CQ72" s="1263"/>
      <c r="CR72" s="1263"/>
      <c r="CS72" s="1263"/>
      <c r="CT72" s="1263"/>
      <c r="CU72" s="1263"/>
      <c r="CV72" s="1263" t="s">
        <v>533</v>
      </c>
      <c r="CW72" s="1263"/>
      <c r="CX72" s="1263"/>
      <c r="CY72" s="1263"/>
      <c r="CZ72" s="1263"/>
      <c r="DA72" s="1263"/>
      <c r="DB72" s="1263"/>
      <c r="DC72" s="1263"/>
    </row>
    <row r="73" spans="2:107" ht="13.5" x14ac:dyDescent="0.15">
      <c r="B73" s="365"/>
      <c r="G73" s="1268"/>
      <c r="H73" s="1268"/>
      <c r="I73" s="1268"/>
      <c r="J73" s="1268"/>
      <c r="K73" s="1273"/>
      <c r="L73" s="1273"/>
      <c r="M73" s="1273"/>
      <c r="N73" s="1273"/>
      <c r="AM73" s="371"/>
      <c r="AN73" s="1270" t="s">
        <v>569</v>
      </c>
      <c r="AO73" s="1270"/>
      <c r="AP73" s="1270"/>
      <c r="AQ73" s="1270"/>
      <c r="AR73" s="1270"/>
      <c r="AS73" s="1270"/>
      <c r="AT73" s="1270"/>
      <c r="AU73" s="1270"/>
      <c r="AV73" s="1270"/>
      <c r="AW73" s="1270"/>
      <c r="AX73" s="1270"/>
      <c r="AY73" s="1270"/>
      <c r="AZ73" s="1270"/>
      <c r="BA73" s="1270"/>
      <c r="BB73" s="1270" t="s">
        <v>567</v>
      </c>
      <c r="BC73" s="1270"/>
      <c r="BD73" s="1270"/>
      <c r="BE73" s="1270"/>
      <c r="BF73" s="1270"/>
      <c r="BG73" s="1270"/>
      <c r="BH73" s="1270"/>
      <c r="BI73" s="1270"/>
      <c r="BJ73" s="1270"/>
      <c r="BK73" s="1270"/>
      <c r="BL73" s="1270"/>
      <c r="BM73" s="1270"/>
      <c r="BN73" s="1270"/>
      <c r="BO73" s="1270"/>
      <c r="BP73" s="1262">
        <v>18.3</v>
      </c>
      <c r="BQ73" s="1262"/>
      <c r="BR73" s="1262"/>
      <c r="BS73" s="1262"/>
      <c r="BT73" s="1262"/>
      <c r="BU73" s="1262"/>
      <c r="BV73" s="1262"/>
      <c r="BW73" s="1262"/>
      <c r="BX73" s="1262"/>
      <c r="BY73" s="1262"/>
      <c r="BZ73" s="1262"/>
      <c r="CA73" s="1262"/>
      <c r="CB73" s="1262"/>
      <c r="CC73" s="1262"/>
      <c r="CD73" s="1262"/>
      <c r="CE73" s="1262"/>
      <c r="CF73" s="1262"/>
      <c r="CG73" s="1262"/>
      <c r="CH73" s="1262"/>
      <c r="CI73" s="1262"/>
      <c r="CJ73" s="1262"/>
      <c r="CK73" s="1262"/>
      <c r="CL73" s="1262"/>
      <c r="CM73" s="1262"/>
      <c r="CN73" s="1262"/>
      <c r="CO73" s="1262"/>
      <c r="CP73" s="1262"/>
      <c r="CQ73" s="1262"/>
      <c r="CR73" s="1262"/>
      <c r="CS73" s="1262"/>
      <c r="CT73" s="1262"/>
      <c r="CU73" s="1262"/>
      <c r="CV73" s="1262"/>
      <c r="CW73" s="1262"/>
      <c r="CX73" s="1262"/>
      <c r="CY73" s="1262"/>
      <c r="CZ73" s="1262"/>
      <c r="DA73" s="1262"/>
      <c r="DB73" s="1262"/>
      <c r="DC73" s="1262"/>
    </row>
    <row r="74" spans="2:107" ht="13.5" x14ac:dyDescent="0.15">
      <c r="B74" s="365"/>
      <c r="G74" s="1268"/>
      <c r="H74" s="1268"/>
      <c r="I74" s="1268"/>
      <c r="J74" s="1268"/>
      <c r="K74" s="1273"/>
      <c r="L74" s="1273"/>
      <c r="M74" s="1273"/>
      <c r="N74" s="1273"/>
      <c r="AM74" s="37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62"/>
      <c r="BQ74" s="1262"/>
      <c r="BR74" s="1262"/>
      <c r="BS74" s="1262"/>
      <c r="BT74" s="1262"/>
      <c r="BU74" s="1262"/>
      <c r="BV74" s="1262"/>
      <c r="BW74" s="1262"/>
      <c r="BX74" s="1262"/>
      <c r="BY74" s="1262"/>
      <c r="BZ74" s="1262"/>
      <c r="CA74" s="1262"/>
      <c r="CB74" s="1262"/>
      <c r="CC74" s="1262"/>
      <c r="CD74" s="1262"/>
      <c r="CE74" s="1262"/>
      <c r="CF74" s="1262"/>
      <c r="CG74" s="1262"/>
      <c r="CH74" s="1262"/>
      <c r="CI74" s="1262"/>
      <c r="CJ74" s="1262"/>
      <c r="CK74" s="1262"/>
      <c r="CL74" s="1262"/>
      <c r="CM74" s="1262"/>
      <c r="CN74" s="1262"/>
      <c r="CO74" s="1262"/>
      <c r="CP74" s="1262"/>
      <c r="CQ74" s="1262"/>
      <c r="CR74" s="1262"/>
      <c r="CS74" s="1262"/>
      <c r="CT74" s="1262"/>
      <c r="CU74" s="1262"/>
      <c r="CV74" s="1262"/>
      <c r="CW74" s="1262"/>
      <c r="CX74" s="1262"/>
      <c r="CY74" s="1262"/>
      <c r="CZ74" s="1262"/>
      <c r="DA74" s="1262"/>
      <c r="DB74" s="1262"/>
      <c r="DC74" s="1262"/>
    </row>
    <row r="75" spans="2:107" ht="13.5" x14ac:dyDescent="0.15">
      <c r="B75" s="365"/>
      <c r="G75" s="1268"/>
      <c r="H75" s="1268"/>
      <c r="I75" s="1264"/>
      <c r="J75" s="1264"/>
      <c r="K75" s="1269"/>
      <c r="L75" s="1269"/>
      <c r="M75" s="1269"/>
      <c r="N75" s="1269"/>
      <c r="AM75" s="371"/>
      <c r="AN75" s="1270"/>
      <c r="AO75" s="1270"/>
      <c r="AP75" s="1270"/>
      <c r="AQ75" s="1270"/>
      <c r="AR75" s="1270"/>
      <c r="AS75" s="1270"/>
      <c r="AT75" s="1270"/>
      <c r="AU75" s="1270"/>
      <c r="AV75" s="1270"/>
      <c r="AW75" s="1270"/>
      <c r="AX75" s="1270"/>
      <c r="AY75" s="1270"/>
      <c r="AZ75" s="1270"/>
      <c r="BA75" s="1270"/>
      <c r="BB75" s="1270" t="s">
        <v>566</v>
      </c>
      <c r="BC75" s="1270"/>
      <c r="BD75" s="1270"/>
      <c r="BE75" s="1270"/>
      <c r="BF75" s="1270"/>
      <c r="BG75" s="1270"/>
      <c r="BH75" s="1270"/>
      <c r="BI75" s="1270"/>
      <c r="BJ75" s="1270"/>
      <c r="BK75" s="1270"/>
      <c r="BL75" s="1270"/>
      <c r="BM75" s="1270"/>
      <c r="BN75" s="1270"/>
      <c r="BO75" s="1270"/>
      <c r="BP75" s="1262">
        <v>5.8</v>
      </c>
      <c r="BQ75" s="1262"/>
      <c r="BR75" s="1262"/>
      <c r="BS75" s="1262"/>
      <c r="BT75" s="1262"/>
      <c r="BU75" s="1262"/>
      <c r="BV75" s="1262"/>
      <c r="BW75" s="1262"/>
      <c r="BX75" s="1262">
        <v>4.8</v>
      </c>
      <c r="BY75" s="1262"/>
      <c r="BZ75" s="1262"/>
      <c r="CA75" s="1262"/>
      <c r="CB75" s="1262"/>
      <c r="CC75" s="1262"/>
      <c r="CD75" s="1262"/>
      <c r="CE75" s="1262"/>
      <c r="CF75" s="1262">
        <v>4.3</v>
      </c>
      <c r="CG75" s="1262"/>
      <c r="CH75" s="1262"/>
      <c r="CI75" s="1262"/>
      <c r="CJ75" s="1262"/>
      <c r="CK75" s="1262"/>
      <c r="CL75" s="1262"/>
      <c r="CM75" s="1262"/>
      <c r="CN75" s="1262">
        <v>5</v>
      </c>
      <c r="CO75" s="1262"/>
      <c r="CP75" s="1262"/>
      <c r="CQ75" s="1262"/>
      <c r="CR75" s="1262"/>
      <c r="CS75" s="1262"/>
      <c r="CT75" s="1262"/>
      <c r="CU75" s="1262"/>
      <c r="CV75" s="1262">
        <v>5.6</v>
      </c>
      <c r="CW75" s="1262"/>
      <c r="CX75" s="1262"/>
      <c r="CY75" s="1262"/>
      <c r="CZ75" s="1262"/>
      <c r="DA75" s="1262"/>
      <c r="DB75" s="1262"/>
      <c r="DC75" s="1262"/>
    </row>
    <row r="76" spans="2:107" ht="13.5" x14ac:dyDescent="0.15">
      <c r="B76" s="365"/>
      <c r="G76" s="1268"/>
      <c r="H76" s="1268"/>
      <c r="I76" s="1264"/>
      <c r="J76" s="1264"/>
      <c r="K76" s="1269"/>
      <c r="L76" s="1269"/>
      <c r="M76" s="1269"/>
      <c r="N76" s="1269"/>
      <c r="AM76" s="37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62"/>
      <c r="BQ76" s="1262"/>
      <c r="BR76" s="1262"/>
      <c r="BS76" s="1262"/>
      <c r="BT76" s="1262"/>
      <c r="BU76" s="1262"/>
      <c r="BV76" s="1262"/>
      <c r="BW76" s="1262"/>
      <c r="BX76" s="1262"/>
      <c r="BY76" s="1262"/>
      <c r="BZ76" s="1262"/>
      <c r="CA76" s="1262"/>
      <c r="CB76" s="1262"/>
      <c r="CC76" s="1262"/>
      <c r="CD76" s="1262"/>
      <c r="CE76" s="1262"/>
      <c r="CF76" s="1262"/>
      <c r="CG76" s="1262"/>
      <c r="CH76" s="1262"/>
      <c r="CI76" s="1262"/>
      <c r="CJ76" s="1262"/>
      <c r="CK76" s="1262"/>
      <c r="CL76" s="1262"/>
      <c r="CM76" s="1262"/>
      <c r="CN76" s="1262"/>
      <c r="CO76" s="1262"/>
      <c r="CP76" s="1262"/>
      <c r="CQ76" s="1262"/>
      <c r="CR76" s="1262"/>
      <c r="CS76" s="1262"/>
      <c r="CT76" s="1262"/>
      <c r="CU76" s="1262"/>
      <c r="CV76" s="1262"/>
      <c r="CW76" s="1262"/>
      <c r="CX76" s="1262"/>
      <c r="CY76" s="1262"/>
      <c r="CZ76" s="1262"/>
      <c r="DA76" s="1262"/>
      <c r="DB76" s="1262"/>
      <c r="DC76" s="1262"/>
    </row>
    <row r="77" spans="2:107" ht="13.5" x14ac:dyDescent="0.15">
      <c r="B77" s="365"/>
      <c r="G77" s="1264"/>
      <c r="H77" s="1264"/>
      <c r="I77" s="1264"/>
      <c r="J77" s="1264"/>
      <c r="K77" s="1273"/>
      <c r="L77" s="1273"/>
      <c r="M77" s="1273"/>
      <c r="N77" s="1273"/>
      <c r="AN77" s="1263" t="s">
        <v>568</v>
      </c>
      <c r="AO77" s="1263"/>
      <c r="AP77" s="1263"/>
      <c r="AQ77" s="1263"/>
      <c r="AR77" s="1263"/>
      <c r="AS77" s="1263"/>
      <c r="AT77" s="1263"/>
      <c r="AU77" s="1263"/>
      <c r="AV77" s="1263"/>
      <c r="AW77" s="1263"/>
      <c r="AX77" s="1263"/>
      <c r="AY77" s="1263"/>
      <c r="AZ77" s="1263"/>
      <c r="BA77" s="1263"/>
      <c r="BB77" s="1270" t="s">
        <v>567</v>
      </c>
      <c r="BC77" s="1270"/>
      <c r="BD77" s="1270"/>
      <c r="BE77" s="1270"/>
      <c r="BF77" s="1270"/>
      <c r="BG77" s="1270"/>
      <c r="BH77" s="1270"/>
      <c r="BI77" s="1270"/>
      <c r="BJ77" s="1270"/>
      <c r="BK77" s="1270"/>
      <c r="BL77" s="1270"/>
      <c r="BM77" s="1270"/>
      <c r="BN77" s="1270"/>
      <c r="BO77" s="1270"/>
      <c r="BP77" s="1262">
        <v>13.7</v>
      </c>
      <c r="BQ77" s="1262"/>
      <c r="BR77" s="1262"/>
      <c r="BS77" s="1262"/>
      <c r="BT77" s="1262"/>
      <c r="BU77" s="1262"/>
      <c r="BV77" s="1262"/>
      <c r="BW77" s="1262"/>
      <c r="BX77" s="1262">
        <v>6.9</v>
      </c>
      <c r="BY77" s="1262"/>
      <c r="BZ77" s="1262"/>
      <c r="CA77" s="1262"/>
      <c r="CB77" s="1262"/>
      <c r="CC77" s="1262"/>
      <c r="CD77" s="1262"/>
      <c r="CE77" s="1262"/>
      <c r="CF77" s="1262">
        <v>0</v>
      </c>
      <c r="CG77" s="1262"/>
      <c r="CH77" s="1262"/>
      <c r="CI77" s="1262"/>
      <c r="CJ77" s="1262"/>
      <c r="CK77" s="1262"/>
      <c r="CL77" s="1262"/>
      <c r="CM77" s="1262"/>
      <c r="CN77" s="1262">
        <v>0</v>
      </c>
      <c r="CO77" s="1262"/>
      <c r="CP77" s="1262"/>
      <c r="CQ77" s="1262"/>
      <c r="CR77" s="1262"/>
      <c r="CS77" s="1262"/>
      <c r="CT77" s="1262"/>
      <c r="CU77" s="1262"/>
      <c r="CV77" s="1262">
        <v>0</v>
      </c>
      <c r="CW77" s="1262"/>
      <c r="CX77" s="1262"/>
      <c r="CY77" s="1262"/>
      <c r="CZ77" s="1262"/>
      <c r="DA77" s="1262"/>
      <c r="DB77" s="1262"/>
      <c r="DC77" s="1262"/>
    </row>
    <row r="78" spans="2:107" ht="13.5" x14ac:dyDescent="0.15">
      <c r="B78" s="365"/>
      <c r="G78" s="1264"/>
      <c r="H78" s="1264"/>
      <c r="I78" s="1264"/>
      <c r="J78" s="1264"/>
      <c r="K78" s="1273"/>
      <c r="L78" s="1273"/>
      <c r="M78" s="1273"/>
      <c r="N78" s="1273"/>
      <c r="AN78" s="1263"/>
      <c r="AO78" s="1263"/>
      <c r="AP78" s="1263"/>
      <c r="AQ78" s="1263"/>
      <c r="AR78" s="1263"/>
      <c r="AS78" s="1263"/>
      <c r="AT78" s="1263"/>
      <c r="AU78" s="1263"/>
      <c r="AV78" s="1263"/>
      <c r="AW78" s="1263"/>
      <c r="AX78" s="1263"/>
      <c r="AY78" s="1263"/>
      <c r="AZ78" s="1263"/>
      <c r="BA78" s="1263"/>
      <c r="BB78" s="1270"/>
      <c r="BC78" s="1270"/>
      <c r="BD78" s="1270"/>
      <c r="BE78" s="1270"/>
      <c r="BF78" s="1270"/>
      <c r="BG78" s="1270"/>
      <c r="BH78" s="1270"/>
      <c r="BI78" s="1270"/>
      <c r="BJ78" s="1270"/>
      <c r="BK78" s="1270"/>
      <c r="BL78" s="1270"/>
      <c r="BM78" s="1270"/>
      <c r="BN78" s="1270"/>
      <c r="BO78" s="1270"/>
      <c r="BP78" s="1262"/>
      <c r="BQ78" s="1262"/>
      <c r="BR78" s="1262"/>
      <c r="BS78" s="1262"/>
      <c r="BT78" s="1262"/>
      <c r="BU78" s="1262"/>
      <c r="BV78" s="1262"/>
      <c r="BW78" s="1262"/>
      <c r="BX78" s="1262"/>
      <c r="BY78" s="1262"/>
      <c r="BZ78" s="1262"/>
      <c r="CA78" s="1262"/>
      <c r="CB78" s="1262"/>
      <c r="CC78" s="1262"/>
      <c r="CD78" s="1262"/>
      <c r="CE78" s="1262"/>
      <c r="CF78" s="1262"/>
      <c r="CG78" s="1262"/>
      <c r="CH78" s="1262"/>
      <c r="CI78" s="1262"/>
      <c r="CJ78" s="1262"/>
      <c r="CK78" s="1262"/>
      <c r="CL78" s="1262"/>
      <c r="CM78" s="1262"/>
      <c r="CN78" s="1262"/>
      <c r="CO78" s="1262"/>
      <c r="CP78" s="1262"/>
      <c r="CQ78" s="1262"/>
      <c r="CR78" s="1262"/>
      <c r="CS78" s="1262"/>
      <c r="CT78" s="1262"/>
      <c r="CU78" s="1262"/>
      <c r="CV78" s="1262"/>
      <c r="CW78" s="1262"/>
      <c r="CX78" s="1262"/>
      <c r="CY78" s="1262"/>
      <c r="CZ78" s="1262"/>
      <c r="DA78" s="1262"/>
      <c r="DB78" s="1262"/>
      <c r="DC78" s="1262"/>
    </row>
    <row r="79" spans="2:107" ht="13.5" x14ac:dyDescent="0.15">
      <c r="B79" s="365"/>
      <c r="G79" s="1264"/>
      <c r="H79" s="1264"/>
      <c r="I79" s="1272"/>
      <c r="J79" s="1272"/>
      <c r="K79" s="1274"/>
      <c r="L79" s="1274"/>
      <c r="M79" s="1274"/>
      <c r="N79" s="1274"/>
      <c r="AN79" s="1263"/>
      <c r="AO79" s="1263"/>
      <c r="AP79" s="1263"/>
      <c r="AQ79" s="1263"/>
      <c r="AR79" s="1263"/>
      <c r="AS79" s="1263"/>
      <c r="AT79" s="1263"/>
      <c r="AU79" s="1263"/>
      <c r="AV79" s="1263"/>
      <c r="AW79" s="1263"/>
      <c r="AX79" s="1263"/>
      <c r="AY79" s="1263"/>
      <c r="AZ79" s="1263"/>
      <c r="BA79" s="1263"/>
      <c r="BB79" s="1270" t="s">
        <v>566</v>
      </c>
      <c r="BC79" s="1270"/>
      <c r="BD79" s="1270"/>
      <c r="BE79" s="1270"/>
      <c r="BF79" s="1270"/>
      <c r="BG79" s="1270"/>
      <c r="BH79" s="1270"/>
      <c r="BI79" s="1270"/>
      <c r="BJ79" s="1270"/>
      <c r="BK79" s="1270"/>
      <c r="BL79" s="1270"/>
      <c r="BM79" s="1270"/>
      <c r="BN79" s="1270"/>
      <c r="BO79" s="1270"/>
      <c r="BP79" s="1262">
        <v>7.9</v>
      </c>
      <c r="BQ79" s="1262"/>
      <c r="BR79" s="1262"/>
      <c r="BS79" s="1262"/>
      <c r="BT79" s="1262"/>
      <c r="BU79" s="1262"/>
      <c r="BV79" s="1262"/>
      <c r="BW79" s="1262"/>
      <c r="BX79" s="1262">
        <v>8</v>
      </c>
      <c r="BY79" s="1262"/>
      <c r="BZ79" s="1262"/>
      <c r="CA79" s="1262"/>
      <c r="CB79" s="1262"/>
      <c r="CC79" s="1262"/>
      <c r="CD79" s="1262"/>
      <c r="CE79" s="1262"/>
      <c r="CF79" s="1262">
        <v>8</v>
      </c>
      <c r="CG79" s="1262"/>
      <c r="CH79" s="1262"/>
      <c r="CI79" s="1262"/>
      <c r="CJ79" s="1262"/>
      <c r="CK79" s="1262"/>
      <c r="CL79" s="1262"/>
      <c r="CM79" s="1262"/>
      <c r="CN79" s="1262">
        <v>8.1</v>
      </c>
      <c r="CO79" s="1262"/>
      <c r="CP79" s="1262"/>
      <c r="CQ79" s="1262"/>
      <c r="CR79" s="1262"/>
      <c r="CS79" s="1262"/>
      <c r="CT79" s="1262"/>
      <c r="CU79" s="1262"/>
      <c r="CV79" s="1262">
        <v>8.1</v>
      </c>
      <c r="CW79" s="1262"/>
      <c r="CX79" s="1262"/>
      <c r="CY79" s="1262"/>
      <c r="CZ79" s="1262"/>
      <c r="DA79" s="1262"/>
      <c r="DB79" s="1262"/>
      <c r="DC79" s="1262"/>
    </row>
    <row r="80" spans="2:107" ht="13.5" x14ac:dyDescent="0.15">
      <c r="B80" s="365"/>
      <c r="G80" s="1264"/>
      <c r="H80" s="1264"/>
      <c r="I80" s="1272"/>
      <c r="J80" s="1272"/>
      <c r="K80" s="1274"/>
      <c r="L80" s="1274"/>
      <c r="M80" s="1274"/>
      <c r="N80" s="1274"/>
      <c r="AN80" s="1263"/>
      <c r="AO80" s="1263"/>
      <c r="AP80" s="1263"/>
      <c r="AQ80" s="1263"/>
      <c r="AR80" s="1263"/>
      <c r="AS80" s="1263"/>
      <c r="AT80" s="1263"/>
      <c r="AU80" s="1263"/>
      <c r="AV80" s="1263"/>
      <c r="AW80" s="1263"/>
      <c r="AX80" s="1263"/>
      <c r="AY80" s="1263"/>
      <c r="AZ80" s="1263"/>
      <c r="BA80" s="1263"/>
      <c r="BB80" s="1270"/>
      <c r="BC80" s="1270"/>
      <c r="BD80" s="1270"/>
      <c r="BE80" s="1270"/>
      <c r="BF80" s="1270"/>
      <c r="BG80" s="1270"/>
      <c r="BH80" s="1270"/>
      <c r="BI80" s="1270"/>
      <c r="BJ80" s="1270"/>
      <c r="BK80" s="1270"/>
      <c r="BL80" s="1270"/>
      <c r="BM80" s="1270"/>
      <c r="BN80" s="1270"/>
      <c r="BO80" s="1270"/>
      <c r="BP80" s="1262"/>
      <c r="BQ80" s="1262"/>
      <c r="BR80" s="1262"/>
      <c r="BS80" s="1262"/>
      <c r="BT80" s="1262"/>
      <c r="BU80" s="1262"/>
      <c r="BV80" s="1262"/>
      <c r="BW80" s="1262"/>
      <c r="BX80" s="1262"/>
      <c r="BY80" s="1262"/>
      <c r="BZ80" s="1262"/>
      <c r="CA80" s="1262"/>
      <c r="CB80" s="1262"/>
      <c r="CC80" s="1262"/>
      <c r="CD80" s="1262"/>
      <c r="CE80" s="1262"/>
      <c r="CF80" s="1262"/>
      <c r="CG80" s="1262"/>
      <c r="CH80" s="1262"/>
      <c r="CI80" s="1262"/>
      <c r="CJ80" s="1262"/>
      <c r="CK80" s="1262"/>
      <c r="CL80" s="1262"/>
      <c r="CM80" s="1262"/>
      <c r="CN80" s="1262"/>
      <c r="CO80" s="1262"/>
      <c r="CP80" s="1262"/>
      <c r="CQ80" s="1262"/>
      <c r="CR80" s="1262"/>
      <c r="CS80" s="1262"/>
      <c r="CT80" s="1262"/>
      <c r="CU80" s="1262"/>
      <c r="CV80" s="1262"/>
      <c r="CW80" s="1262"/>
      <c r="CX80" s="1262"/>
      <c r="CY80" s="1262"/>
      <c r="CZ80" s="1262"/>
      <c r="DA80" s="1262"/>
      <c r="DB80" s="1262"/>
      <c r="DC80" s="1262"/>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D4R54K6fc6Y3SEMKCEFHLTxPKFYCv8ZpyfxAltDBMHq42xZ44RL74GouO6kbll7BeMeMkCidEV6xlxcmfqtuPg==" saltValue="GyP0upUwVniI6e4LV8TNCA==" spinCount="100000" sheet="1" objects="1" scenarios="1" formatCells="0"/>
  <dataConsolidate/>
  <mergeCells count="112">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C7E2A-7778-43DB-81AF-E224DB98866C}">
  <sheetPr>
    <pageSetUpPr fitToPage="1"/>
  </sheetPr>
  <dimension ref="A1:DR125"/>
  <sheetViews>
    <sheetView showGridLines="0" zoomScale="40" zoomScaleNormal="4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qmjcJuQRT2AN2iPGgo7FSM2G3mBBzvG/XIfR1pYx9sPxJJXzv6pG8JLbxyg7S03P7aVU4DICwXxVzPb97ru94A==" saltValue="baAhw3eLqnEyGtJqCFajGg==" spinCount="100000" sheet="1" objects="1" scenarios="1"/>
  <dataConsolidate/>
  <phoneticPr fontId="2"/>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16DCA-F585-486E-9E25-34098DE6B256}">
  <sheetPr>
    <pageSetUpPr fitToPage="1"/>
  </sheetPr>
  <dimension ref="A1:DR125"/>
  <sheetViews>
    <sheetView showGridLines="0" zoomScale="40" zoomScaleNormal="4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ERWuwWQD9flbDxQP3qKLKfcXR7hq7+qhJTAQj3kkqR27HHR4b4uaYAxVUswPt7wvxNQ5iZsI1kMoMT9stKsgoA==" saltValue="2WhbtQWRGkd/6bgg64zHjA==" spinCount="100000" sheet="1" objects="1" scenarios="1"/>
  <dataConsolidate/>
  <phoneticPr fontId="2"/>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178586</v>
      </c>
      <c r="E3" s="144"/>
      <c r="F3" s="145">
        <v>117234</v>
      </c>
      <c r="G3" s="146"/>
      <c r="H3" s="147"/>
    </row>
    <row r="4" spans="1:8" x14ac:dyDescent="0.15">
      <c r="A4" s="148"/>
      <c r="B4" s="149"/>
      <c r="C4" s="150"/>
      <c r="D4" s="151">
        <v>151050</v>
      </c>
      <c r="E4" s="152"/>
      <c r="F4" s="153">
        <v>59796</v>
      </c>
      <c r="G4" s="154"/>
      <c r="H4" s="155"/>
    </row>
    <row r="5" spans="1:8" x14ac:dyDescent="0.15">
      <c r="A5" s="136" t="s">
        <v>523</v>
      </c>
      <c r="B5" s="141"/>
      <c r="C5" s="142"/>
      <c r="D5" s="143">
        <v>35046</v>
      </c>
      <c r="E5" s="144"/>
      <c r="F5" s="145">
        <v>97758</v>
      </c>
      <c r="G5" s="146"/>
      <c r="H5" s="147"/>
    </row>
    <row r="6" spans="1:8" x14ac:dyDescent="0.15">
      <c r="A6" s="148"/>
      <c r="B6" s="149"/>
      <c r="C6" s="150"/>
      <c r="D6" s="151">
        <v>24665</v>
      </c>
      <c r="E6" s="152"/>
      <c r="F6" s="153">
        <v>45946</v>
      </c>
      <c r="G6" s="154"/>
      <c r="H6" s="155"/>
    </row>
    <row r="7" spans="1:8" x14ac:dyDescent="0.15">
      <c r="A7" s="136" t="s">
        <v>524</v>
      </c>
      <c r="B7" s="141"/>
      <c r="C7" s="142"/>
      <c r="D7" s="143">
        <v>18393</v>
      </c>
      <c r="E7" s="144"/>
      <c r="F7" s="145">
        <v>91338</v>
      </c>
      <c r="G7" s="146"/>
      <c r="H7" s="147"/>
    </row>
    <row r="8" spans="1:8" x14ac:dyDescent="0.15">
      <c r="A8" s="148"/>
      <c r="B8" s="149"/>
      <c r="C8" s="150"/>
      <c r="D8" s="151">
        <v>14769</v>
      </c>
      <c r="E8" s="152"/>
      <c r="F8" s="153">
        <v>43989</v>
      </c>
      <c r="G8" s="154"/>
      <c r="H8" s="155"/>
    </row>
    <row r="9" spans="1:8" x14ac:dyDescent="0.15">
      <c r="A9" s="136" t="s">
        <v>525</v>
      </c>
      <c r="B9" s="141"/>
      <c r="C9" s="142"/>
      <c r="D9" s="143">
        <v>36990</v>
      </c>
      <c r="E9" s="144"/>
      <c r="F9" s="145">
        <v>103975</v>
      </c>
      <c r="G9" s="146"/>
      <c r="H9" s="147"/>
    </row>
    <row r="10" spans="1:8" x14ac:dyDescent="0.15">
      <c r="A10" s="148"/>
      <c r="B10" s="149"/>
      <c r="C10" s="150"/>
      <c r="D10" s="151">
        <v>32590</v>
      </c>
      <c r="E10" s="152"/>
      <c r="F10" s="153">
        <v>52698</v>
      </c>
      <c r="G10" s="154"/>
      <c r="H10" s="155"/>
    </row>
    <row r="11" spans="1:8" x14ac:dyDescent="0.15">
      <c r="A11" s="136" t="s">
        <v>526</v>
      </c>
      <c r="B11" s="141"/>
      <c r="C11" s="142"/>
      <c r="D11" s="143">
        <v>28851</v>
      </c>
      <c r="E11" s="144"/>
      <c r="F11" s="145">
        <v>112678</v>
      </c>
      <c r="G11" s="146"/>
      <c r="H11" s="147"/>
    </row>
    <row r="12" spans="1:8" x14ac:dyDescent="0.15">
      <c r="A12" s="148"/>
      <c r="B12" s="149"/>
      <c r="C12" s="156"/>
      <c r="D12" s="151">
        <v>23761</v>
      </c>
      <c r="E12" s="152"/>
      <c r="F12" s="153">
        <v>55165</v>
      </c>
      <c r="G12" s="154"/>
      <c r="H12" s="155"/>
    </row>
    <row r="13" spans="1:8" x14ac:dyDescent="0.15">
      <c r="A13" s="136"/>
      <c r="B13" s="141"/>
      <c r="C13" s="157"/>
      <c r="D13" s="158">
        <v>59573</v>
      </c>
      <c r="E13" s="159"/>
      <c r="F13" s="160">
        <v>104597</v>
      </c>
      <c r="G13" s="161"/>
      <c r="H13" s="147"/>
    </row>
    <row r="14" spans="1:8" x14ac:dyDescent="0.15">
      <c r="A14" s="148"/>
      <c r="B14" s="149"/>
      <c r="C14" s="150"/>
      <c r="D14" s="151">
        <v>49367</v>
      </c>
      <c r="E14" s="152"/>
      <c r="F14" s="153">
        <v>51519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6.78</v>
      </c>
      <c r="C19" s="162">
        <f>ROUND(VALUE(SUBSTITUTE(実質収支比率等に係る経年分析!G$48,"▲","-")),2)</f>
        <v>6.85</v>
      </c>
      <c r="D19" s="162">
        <f>ROUND(VALUE(SUBSTITUTE(実質収支比率等に係る経年分析!H$48,"▲","-")),2)</f>
        <v>6.8</v>
      </c>
      <c r="E19" s="162">
        <f>ROUND(VALUE(SUBSTITUTE(実質収支比率等に係る経年分析!I$48,"▲","-")),2)</f>
        <v>9.06</v>
      </c>
      <c r="F19" s="162">
        <f>ROUND(VALUE(SUBSTITUTE(実質収支比率等に係る経年分析!J$48,"▲","-")),2)</f>
        <v>8.0500000000000007</v>
      </c>
    </row>
    <row r="20" spans="1:11" x14ac:dyDescent="0.15">
      <c r="A20" s="162" t="s">
        <v>53</v>
      </c>
      <c r="B20" s="162">
        <f>ROUND(VALUE(SUBSTITUTE(実質収支比率等に係る経年分析!F$47,"▲","-")),2)</f>
        <v>11.25</v>
      </c>
      <c r="C20" s="162">
        <f>ROUND(VALUE(SUBSTITUTE(実質収支比率等に係る経年分析!G$47,"▲","-")),2)</f>
        <v>14.27</v>
      </c>
      <c r="D20" s="162">
        <f>ROUND(VALUE(SUBSTITUTE(実質収支比率等に係る経年分析!H$47,"▲","-")),2)</f>
        <v>16.89</v>
      </c>
      <c r="E20" s="162">
        <f>ROUND(VALUE(SUBSTITUTE(実質収支比率等に係る経年分析!I$47,"▲","-")),2)</f>
        <v>16.690000000000001</v>
      </c>
      <c r="F20" s="162">
        <f>ROUND(VALUE(SUBSTITUTE(実質収支比率等に係る経年分析!J$47,"▲","-")),2)</f>
        <v>18.739999999999998</v>
      </c>
    </row>
    <row r="21" spans="1:11" x14ac:dyDescent="0.15">
      <c r="A21" s="162" t="s">
        <v>54</v>
      </c>
      <c r="B21" s="162">
        <f>IF(ISNUMBER(VALUE(SUBSTITUTE(実質収支比率等に係る経年分析!F$49,"▲","-"))),ROUND(VALUE(SUBSTITUTE(実質収支比率等に係る経年分析!F$49,"▲","-")),2),NA())</f>
        <v>0.87</v>
      </c>
      <c r="C21" s="162">
        <f>IF(ISNUMBER(VALUE(SUBSTITUTE(実質収支比率等に係る経年分析!G$49,"▲","-"))),ROUND(VALUE(SUBSTITUTE(実質収支比率等に係る経年分析!G$49,"▲","-")),2),NA())</f>
        <v>4.1900000000000004</v>
      </c>
      <c r="D21" s="162">
        <f>IF(ISNUMBER(VALUE(SUBSTITUTE(実質収支比率等に係る経年分析!H$49,"▲","-"))),ROUND(VALUE(SUBSTITUTE(実質収支比率等に係る経年分析!H$49,"▲","-")),2),NA())</f>
        <v>5.33</v>
      </c>
      <c r="E21" s="162">
        <f>IF(ISNUMBER(VALUE(SUBSTITUTE(実質収支比率等に係る経年分析!I$49,"▲","-"))),ROUND(VALUE(SUBSTITUTE(実質収支比率等に係る経年分析!I$49,"▲","-")),2),NA())</f>
        <v>2.35</v>
      </c>
      <c r="F21" s="162">
        <f>IF(ISNUMBER(VALUE(SUBSTITUTE(実質収支比率等に係る経年分析!J$49,"▲","-"))),ROUND(VALUE(SUBSTITUTE(実質収支比率等に係る経年分析!J$49,"▲","-")),2),NA())</f>
        <v>1.6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板野町住宅新築資金等貸付事業特別会計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15">
      <c r="A30" s="163" t="str">
        <f>IF(連結実質赤字比率に係る赤字・黒字の構成分析!C$40="",NA(),連結実質赤字比率に係る赤字・黒字の構成分析!C$40)</f>
        <v>板野町後期高齢者医療特別会計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0.06</v>
      </c>
    </row>
    <row r="31" spans="1:11" x14ac:dyDescent="0.15">
      <c r="A31" s="163" t="str">
        <f>IF(連結実質赤字比率に係る赤字・黒字の構成分析!C$39="",NA(),連結実質赤字比率に係る赤字・黒字の構成分析!C$39)</f>
        <v>板野町介護保険（介護サービス事業）特別会計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7.0000000000000007E-2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0.14000000000000001</v>
      </c>
    </row>
    <row r="32" spans="1:11" x14ac:dyDescent="0.15">
      <c r="A32" s="163" t="str">
        <f>IF(連結実質赤字比率に係る赤字・黒字の構成分析!C$38="",NA(),連結実質赤字比率に係る赤字・黒字の構成分析!C$38)</f>
        <v>板野町特別会計国民健康保険</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0.76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0.64</v>
      </c>
    </row>
    <row r="33" spans="1:16" x14ac:dyDescent="0.15">
      <c r="A33" s="163" t="str">
        <f>IF(連結実質赤字比率に係る赤字・黒字の構成分析!C$37="",NA(),連結実質赤字比率に係る赤字・黒字の構成分析!C$37)</f>
        <v>板野町下水道事業会計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0.72</v>
      </c>
    </row>
    <row r="34" spans="1:16" x14ac:dyDescent="0.15">
      <c r="A34" s="163" t="str">
        <f>IF(連結実質赤字比率に係る赤字・黒字の構成分析!C$36="",NA(),連結実質赤字比率に係る赤字・黒字の構成分析!C$36)</f>
        <v>板野町介護保険（保険事業）特別会計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0.37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0.42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2.65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3.04</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6.75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6.83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6.76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9.0399999999999991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8.0299999999999994</v>
      </c>
    </row>
    <row r="36" spans="1:16" x14ac:dyDescent="0.15">
      <c r="A36" s="163" t="str">
        <f>IF(連結実質赤字比率に係る赤字・黒字の構成分析!C$34="",NA(),連結実質赤字比率に係る赤字・黒字の構成分析!C$34)</f>
        <v>板野町水道事業会計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13.85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13.43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13.92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13.41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373</v>
      </c>
      <c r="E42" s="164"/>
      <c r="F42" s="164"/>
      <c r="G42" s="164">
        <f>'実質公債費比率（分子）の構造'!L$52</f>
        <v>381</v>
      </c>
      <c r="H42" s="164"/>
      <c r="I42" s="164"/>
      <c r="J42" s="164">
        <f>'実質公債費比率（分子）の構造'!M$52</f>
        <v>380</v>
      </c>
      <c r="K42" s="164"/>
      <c r="L42" s="164"/>
      <c r="M42" s="164">
        <f>'実質公債費比率（分子）の構造'!N$52</f>
        <v>351</v>
      </c>
      <c r="N42" s="164"/>
      <c r="O42" s="164"/>
      <c r="P42" s="164">
        <f>'実質公債費比率（分子）の構造'!O$52</f>
        <v>353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5</v>
      </c>
      <c r="C45" s="164"/>
      <c r="D45" s="164"/>
      <c r="E45" s="164">
        <f>'実質公債費比率（分子）の構造'!L$49</f>
        <v>5</v>
      </c>
      <c r="F45" s="164"/>
      <c r="G45" s="164"/>
      <c r="H45" s="164">
        <f>'実質公債費比率（分子）の構造'!M$49</f>
        <v>0</v>
      </c>
      <c r="I45" s="164"/>
      <c r="J45" s="164"/>
      <c r="K45" s="164">
        <f>'実質公債費比率（分子）の構造'!N$49</f>
        <v>0</v>
      </c>
      <c r="L45" s="164"/>
      <c r="M45" s="164"/>
      <c r="N45" s="164">
        <f>'実質公債費比率（分子）の構造'!O$49</f>
        <v>0</v>
      </c>
      <c r="O45" s="164"/>
      <c r="P45" s="164"/>
    </row>
    <row r="46" spans="1:16" x14ac:dyDescent="0.15">
      <c r="A46" s="164" t="s">
        <v>64</v>
      </c>
      <c r="B46" s="164">
        <f>'実質公債費比率（分子）の構造'!K$48</f>
        <v>139</v>
      </c>
      <c r="C46" s="164"/>
      <c r="D46" s="164"/>
      <c r="E46" s="164">
        <f>'実質公債費比率（分子）の構造'!L$48</f>
        <v>143</v>
      </c>
      <c r="F46" s="164"/>
      <c r="G46" s="164"/>
      <c r="H46" s="164">
        <f>'実質公債費比率（分子）の構造'!M$48</f>
        <v>147</v>
      </c>
      <c r="I46" s="164"/>
      <c r="J46" s="164"/>
      <c r="K46" s="164">
        <f>'実質公債費比率（分子）の構造'!N$48</f>
        <v>137</v>
      </c>
      <c r="L46" s="164"/>
      <c r="M46" s="164"/>
      <c r="N46" s="164">
        <f>'実質公債費比率（分子）の構造'!O$48</f>
        <v>139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363</v>
      </c>
      <c r="C49" s="164"/>
      <c r="D49" s="164"/>
      <c r="E49" s="164">
        <f>'実質公債費比率（分子）の構造'!L$45</f>
        <v>380</v>
      </c>
      <c r="F49" s="164"/>
      <c r="G49" s="164"/>
      <c r="H49" s="164">
        <f>'実質公債費比率（分子）の構造'!M$45</f>
        <v>418</v>
      </c>
      <c r="I49" s="164"/>
      <c r="J49" s="164"/>
      <c r="K49" s="164">
        <f>'実質公債費比率（分子）の構造'!N$45</f>
        <v>437</v>
      </c>
      <c r="L49" s="164"/>
      <c r="M49" s="164"/>
      <c r="N49" s="164">
        <f>'実質公債費比率（分子）の構造'!O$45</f>
        <v>435</v>
      </c>
      <c r="O49" s="164"/>
      <c r="P49" s="164"/>
    </row>
    <row r="50" spans="1:16" x14ac:dyDescent="0.15">
      <c r="A50" s="164" t="s">
        <v>67</v>
      </c>
      <c r="B50" s="164" t="e">
        <f>NA()</f>
        <v>#N/A</v>
      </c>
      <c r="C50" s="164">
        <f>IF(ISNUMBER('実質公債費比率（分子）の構造'!K$53),'実質公債費比率（分子）の構造'!K$53,NA())</f>
        <v>134</v>
      </c>
      <c r="D50" s="164" t="e">
        <f>NA()</f>
        <v>#N/A</v>
      </c>
      <c r="E50" s="164" t="e">
        <f>NA()</f>
        <v>#N/A</v>
      </c>
      <c r="F50" s="164">
        <f>IF(ISNUMBER('実質公債費比率（分子）の構造'!L$53),'実質公債費比率（分子）の構造'!L$53,NA())</f>
        <v>147</v>
      </c>
      <c r="G50" s="164" t="e">
        <f>NA()</f>
        <v>#N/A</v>
      </c>
      <c r="H50" s="164" t="e">
        <f>NA()</f>
        <v>#N/A</v>
      </c>
      <c r="I50" s="164">
        <f>IF(ISNUMBER('実質公債費比率（分子）の構造'!M$53),'実質公債費比率（分子）の構造'!M$53,NA())</f>
        <v>185</v>
      </c>
      <c r="J50" s="164" t="e">
        <f>NA()</f>
        <v>#N/A</v>
      </c>
      <c r="K50" s="164" t="e">
        <f>NA()</f>
        <v>#N/A</v>
      </c>
      <c r="L50" s="164">
        <f>IF(ISNUMBER('実質公債費比率（分子）の構造'!N$53),'実質公債費比率（分子）の構造'!N$53,NA())</f>
        <v>223</v>
      </c>
      <c r="M50" s="164" t="e">
        <f>NA()</f>
        <v>#N/A</v>
      </c>
      <c r="N50" s="164" t="e">
        <f>NA()</f>
        <v>#N/A</v>
      </c>
      <c r="O50" s="164">
        <f>IF(ISNUMBER('実質公債費比率（分子）の構造'!O$53),'実質公債費比率（分子）の構造'!O$53,NA())</f>
        <v>221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4652</v>
      </c>
      <c r="E56" s="163"/>
      <c r="F56" s="163"/>
      <c r="G56" s="163">
        <f>'将来負担比率（分子）の構造'!J$52</f>
        <v>4533</v>
      </c>
      <c r="H56" s="163"/>
      <c r="I56" s="163"/>
      <c r="J56" s="163">
        <f>'将来負担比率（分子）の構造'!K$52</f>
        <v>4314</v>
      </c>
      <c r="K56" s="163"/>
      <c r="L56" s="163"/>
      <c r="M56" s="163">
        <f>'将来負担比率（分子）の構造'!L$52</f>
        <v>4111</v>
      </c>
      <c r="N56" s="163"/>
      <c r="O56" s="163"/>
      <c r="P56" s="163">
        <f>'将来負担比率（分子）の構造'!M$52</f>
        <v>3888</v>
      </c>
    </row>
    <row r="57" spans="1:16" x14ac:dyDescent="0.15">
      <c r="A57" s="163" t="s">
        <v>42</v>
      </c>
      <c r="B57" s="163"/>
      <c r="C57" s="163"/>
      <c r="D57" s="163">
        <f>'将来負担比率（分子）の構造'!I$51</f>
        <v>53</v>
      </c>
      <c r="E57" s="163"/>
      <c r="F57" s="163"/>
      <c r="G57" s="163">
        <f>'将来負担比率（分子）の構造'!J$51</f>
        <v>53</v>
      </c>
      <c r="H57" s="163"/>
      <c r="I57" s="163"/>
      <c r="J57" s="163">
        <f>'将来負担比率（分子）の構造'!K$51</f>
        <v>42</v>
      </c>
      <c r="K57" s="163"/>
      <c r="L57" s="163"/>
      <c r="M57" s="163">
        <f>'将来負担比率（分子）の構造'!L$51</f>
        <v>37</v>
      </c>
      <c r="N57" s="163"/>
      <c r="O57" s="163"/>
      <c r="P57" s="163">
        <f>'将来負担比率（分子）の構造'!M$51</f>
        <v>41</v>
      </c>
    </row>
    <row r="58" spans="1:16" x14ac:dyDescent="0.15">
      <c r="A58" s="163" t="s">
        <v>41</v>
      </c>
      <c r="B58" s="163"/>
      <c r="C58" s="163"/>
      <c r="D58" s="163">
        <f>'将来負担比率（分子）の構造'!I$50</f>
        <v>2798</v>
      </c>
      <c r="E58" s="163"/>
      <c r="F58" s="163"/>
      <c r="G58" s="163">
        <f>'将来負担比率（分子）の構造'!J$50</f>
        <v>3544</v>
      </c>
      <c r="H58" s="163"/>
      <c r="I58" s="163"/>
      <c r="J58" s="163">
        <f>'将来負担比率（分子）の構造'!K$50</f>
        <v>3801</v>
      </c>
      <c r="K58" s="163"/>
      <c r="L58" s="163"/>
      <c r="M58" s="163">
        <f>'将来負担比率（分子）の構造'!L$50</f>
        <v>3873</v>
      </c>
      <c r="N58" s="163"/>
      <c r="O58" s="163"/>
      <c r="P58" s="163">
        <f>'将来負担比率（分子）の構造'!M$50</f>
        <v>4023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389</v>
      </c>
      <c r="C62" s="163"/>
      <c r="D62" s="163"/>
      <c r="E62" s="163">
        <f>'将来負担比率（分子）の構造'!J$45</f>
        <v>354</v>
      </c>
      <c r="F62" s="163"/>
      <c r="G62" s="163"/>
      <c r="H62" s="163">
        <f>'将来負担比率（分子）の構造'!K$45</f>
        <v>338</v>
      </c>
      <c r="I62" s="163"/>
      <c r="J62" s="163"/>
      <c r="K62" s="163">
        <f>'将来負担比率（分子）の構造'!L$45</f>
        <v>315</v>
      </c>
      <c r="L62" s="163"/>
      <c r="M62" s="163"/>
      <c r="N62" s="163">
        <f>'将来負担比率（分子）の構造'!M$45</f>
        <v>297</v>
      </c>
      <c r="O62" s="163"/>
      <c r="P62" s="163"/>
    </row>
    <row r="63" spans="1:16" x14ac:dyDescent="0.15">
      <c r="A63" s="163" t="s">
        <v>34</v>
      </c>
      <c r="B63" s="163">
        <f>'将来負担比率（分子）の構造'!I$44</f>
        <v>7</v>
      </c>
      <c r="C63" s="163"/>
      <c r="D63" s="163"/>
      <c r="E63" s="163">
        <f>'将来負担比率（分子）の構造'!J$44</f>
        <v>2</v>
      </c>
      <c r="F63" s="163"/>
      <c r="G63" s="163"/>
      <c r="H63" s="163">
        <f>'将来負担比率（分子）の構造'!K$44</f>
        <v>2</v>
      </c>
      <c r="I63" s="163"/>
      <c r="J63" s="163"/>
      <c r="K63" s="163">
        <f>'将来負担比率（分子）の構造'!L$44</f>
        <v>1</v>
      </c>
      <c r="L63" s="163"/>
      <c r="M63" s="163"/>
      <c r="N63" s="163" t="str">
        <f>'将来負担比率（分子）の構造'!M$44</f>
        <v>-</v>
      </c>
      <c r="O63" s="163"/>
      <c r="P63" s="163"/>
    </row>
    <row r="64" spans="1:16" x14ac:dyDescent="0.15">
      <c r="A64" s="163" t="s">
        <v>33</v>
      </c>
      <c r="B64" s="163">
        <f>'将来負担比率（分子）の構造'!I$43</f>
        <v>1999</v>
      </c>
      <c r="C64" s="163"/>
      <c r="D64" s="163"/>
      <c r="E64" s="163">
        <f>'将来負担比率（分子）の構造'!J$43</f>
        <v>1982</v>
      </c>
      <c r="F64" s="163"/>
      <c r="G64" s="163"/>
      <c r="H64" s="163">
        <f>'将来負担比率（分子）の構造'!K$43</f>
        <v>1969</v>
      </c>
      <c r="I64" s="163"/>
      <c r="J64" s="163"/>
      <c r="K64" s="163">
        <f>'将来負担比率（分子）の構造'!L$43</f>
        <v>1876</v>
      </c>
      <c r="L64" s="163"/>
      <c r="M64" s="163"/>
      <c r="N64" s="163">
        <f>'将来負担比率（分子）の構造'!M$43</f>
        <v>1771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5740</v>
      </c>
      <c r="C66" s="163"/>
      <c r="D66" s="163"/>
      <c r="E66" s="163">
        <f>'将来負担比率（分子）の構造'!J$41</f>
        <v>5692</v>
      </c>
      <c r="F66" s="163"/>
      <c r="G66" s="163"/>
      <c r="H66" s="163">
        <f>'将来負担比率（分子）の構造'!K$41</f>
        <v>5252</v>
      </c>
      <c r="I66" s="163"/>
      <c r="J66" s="163"/>
      <c r="K66" s="163">
        <f>'将来負担比率（分子）の構造'!L$41</f>
        <v>4979</v>
      </c>
      <c r="L66" s="163"/>
      <c r="M66" s="163"/>
      <c r="N66" s="163">
        <f>'将来負担比率（分子）の構造'!M$41</f>
        <v>4708</v>
      </c>
      <c r="O66" s="163"/>
      <c r="P66" s="163"/>
    </row>
    <row r="67" spans="1:16" x14ac:dyDescent="0.15">
      <c r="A67" s="163" t="s">
        <v>71</v>
      </c>
      <c r="B67" s="163" t="e">
        <f>NA()</f>
        <v>#N/A</v>
      </c>
      <c r="C67" s="163">
        <f>IF(ISNUMBER('将来負担比率（分子）の構造'!I$53), IF('将来負担比率（分子）の構造'!I$53 &lt; 0, 0, '将来負担比率（分子）の構造'!I$53), NA())</f>
        <v>633</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678</v>
      </c>
      <c r="C72" s="167">
        <f>基金残高に係る経年分析!G55</f>
        <v>678</v>
      </c>
      <c r="D72" s="167">
        <f>基金残高に係る経年分析!H55</f>
        <v>778</v>
      </c>
    </row>
    <row r="73" spans="1:16" x14ac:dyDescent="0.15">
      <c r="A73" s="166" t="s">
        <v>74</v>
      </c>
      <c r="B73" s="167">
        <f>基金残高に係る経年分析!F56</f>
        <v>889</v>
      </c>
      <c r="C73" s="167">
        <f>基金残高に係る経年分析!G56</f>
        <v>919</v>
      </c>
      <c r="D73" s="167">
        <f>基金残高に係る経年分析!H56</f>
        <v>749</v>
      </c>
    </row>
    <row r="74" spans="1:16" x14ac:dyDescent="0.15">
      <c r="A74" s="166" t="s">
        <v>75</v>
      </c>
      <c r="B74" s="167">
        <f>基金残高に係る経年分析!F57</f>
        <v>2238</v>
      </c>
      <c r="C74" s="167">
        <f>基金残高に係る経年分析!G57</f>
        <v>2282</v>
      </c>
      <c r="D74" s="167">
        <f>基金残高に係る経年分析!H57</f>
        <v>2503</v>
      </c>
    </row>
  </sheetData>
  <sheetProtection algorithmName="SHA-512" hashValue="bQzzaxEOzptIjj+oJE8h3/rQ0IzkonRjMtIQWARNzfiQyrwccDkK1l2u4J1ikesXJsJ0O4ZfDNAmSS9U8x8wMA==" saltValue="ZhzkRTKsgf9UBhPjjWDN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2026-03-10T05:15:36Z</cp:lastPrinted>
  <dcterms:created xsi:type="dcterms:W3CDTF">2026-02-23T08:43:25Z</dcterms:created>
  <dcterms:modified xsi:type="dcterms:W3CDTF">2026-09-09T08:39:04Z</dcterms:modified>
  <cp:category/>
</cp:coreProperties>
</file>